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G:\Shared drives\Staff\Curriculum and Assessments\WHOLE SCHOOL TRACKER\"/>
    </mc:Choice>
  </mc:AlternateContent>
  <xr:revisionPtr revIDLastSave="0" documentId="13_ncr:1_{D1FAFDA5-DF02-44A8-A679-5711D27A29BF}" xr6:coauthVersionLast="47" xr6:coauthVersionMax="47" xr10:uidLastSave="{00000000-0000-0000-0000-000000000000}"/>
  <bookViews>
    <workbookView xWindow="-120" yWindow="-120" windowWidth="19440" windowHeight="10440" firstSheet="2" activeTab="2" xr2:uid="{00000000-000D-0000-FFFF-FFFF00000000}"/>
  </bookViews>
  <sheets>
    <sheet name="Guidance" sheetId="1" r:id="rId1"/>
    <sheet name="Reading" sheetId="2" r:id="rId2"/>
    <sheet name="maths" sheetId="3" r:id="rId3"/>
    <sheet name="SPAG" sheetId="4" r:id="rId4"/>
    <sheet name=" scaled score reading" sheetId="5" r:id="rId5"/>
    <sheet name="Scaled score maths" sheetId="6" r:id="rId6"/>
    <sheet name="Scaled score SPAG"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cZ4ndxBvVDEXXs2R69rZlNBrXwLHplizrn+ITdnZeZs="/>
    </ext>
  </extLst>
</workbook>
</file>

<file path=xl/calcChain.xml><?xml version="1.0" encoding="utf-8"?>
<calcChain xmlns="http://schemas.openxmlformats.org/spreadsheetml/2006/main">
  <c r="E19" i="3" l="1"/>
  <c r="E20" i="3"/>
  <c r="E21" i="3"/>
  <c r="E22" i="3"/>
  <c r="E23" i="3"/>
  <c r="E24" i="3"/>
  <c r="E25" i="3"/>
  <c r="E26" i="3"/>
  <c r="E27" i="3"/>
  <c r="E28" i="3"/>
  <c r="E29" i="3"/>
  <c r="E30" i="3"/>
  <c r="E31" i="3"/>
  <c r="E32" i="3"/>
  <c r="E33" i="3"/>
  <c r="D19" i="3"/>
  <c r="D20" i="3"/>
  <c r="D21" i="3"/>
  <c r="D22" i="3"/>
  <c r="D35" i="3" s="1"/>
  <c r="D23" i="3"/>
  <c r="D24" i="3"/>
  <c r="D25" i="3"/>
  <c r="D26" i="3"/>
  <c r="D27" i="3"/>
  <c r="D28" i="3"/>
  <c r="D29" i="3"/>
  <c r="D30" i="3"/>
  <c r="D31" i="3"/>
  <c r="D32" i="3"/>
  <c r="D33" i="3"/>
  <c r="N20" i="3"/>
  <c r="N21" i="3"/>
  <c r="N22" i="3"/>
  <c r="N23" i="3"/>
  <c r="N24" i="3"/>
  <c r="N25" i="3"/>
  <c r="N26" i="3"/>
  <c r="N27" i="3"/>
  <c r="N28" i="3"/>
  <c r="N29" i="3"/>
  <c r="N30" i="3"/>
  <c r="N31" i="3"/>
  <c r="N32" i="3"/>
  <c r="N33" i="3"/>
  <c r="M20" i="3"/>
  <c r="M21" i="3"/>
  <c r="M22" i="3"/>
  <c r="M23" i="3"/>
  <c r="M24" i="3"/>
  <c r="M25" i="3"/>
  <c r="M26" i="3"/>
  <c r="M27" i="3"/>
  <c r="M28" i="3"/>
  <c r="M29" i="3"/>
  <c r="M30" i="3"/>
  <c r="M31" i="3"/>
  <c r="M32" i="3"/>
  <c r="M33" i="3"/>
  <c r="H20" i="3"/>
  <c r="H21" i="3"/>
  <c r="H22" i="3"/>
  <c r="H23" i="3"/>
  <c r="H24" i="3"/>
  <c r="H25" i="3"/>
  <c r="H26" i="3"/>
  <c r="H27" i="3"/>
  <c r="H28" i="3"/>
  <c r="H29" i="3"/>
  <c r="H30" i="3"/>
  <c r="H31" i="3"/>
  <c r="H32" i="3"/>
  <c r="H33" i="3"/>
  <c r="G20" i="3"/>
  <c r="G21" i="3"/>
  <c r="G22" i="3"/>
  <c r="G23" i="3"/>
  <c r="G24" i="3"/>
  <c r="G25" i="3"/>
  <c r="G26" i="3"/>
  <c r="G27" i="3"/>
  <c r="G28" i="3"/>
  <c r="G29" i="3"/>
  <c r="G30" i="3"/>
  <c r="G31" i="3"/>
  <c r="G32" i="3"/>
  <c r="G33"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J5" i="3"/>
  <c r="J6" i="3"/>
  <c r="J7" i="3"/>
  <c r="J8" i="3"/>
  <c r="J35" i="3" s="1"/>
  <c r="J9" i="3"/>
  <c r="J10" i="3"/>
  <c r="J11" i="3"/>
  <c r="J12" i="3"/>
  <c r="J13" i="3"/>
  <c r="J14" i="3"/>
  <c r="J15" i="3"/>
  <c r="J16" i="3"/>
  <c r="J17" i="3"/>
  <c r="J18" i="3"/>
  <c r="J19" i="3"/>
  <c r="J20" i="3"/>
  <c r="J21" i="3"/>
  <c r="J22" i="3"/>
  <c r="J23" i="3"/>
  <c r="J24" i="3"/>
  <c r="J25" i="3"/>
  <c r="J26" i="3"/>
  <c r="J27" i="3"/>
  <c r="J28" i="3"/>
  <c r="J29" i="3"/>
  <c r="J30" i="3"/>
  <c r="J31" i="3"/>
  <c r="J32" i="3"/>
  <c r="J33" i="3"/>
  <c r="K5" i="2"/>
  <c r="K6" i="2"/>
  <c r="K7" i="2"/>
  <c r="K8" i="2"/>
  <c r="K9" i="2"/>
  <c r="K10" i="2"/>
  <c r="K11" i="2"/>
  <c r="K12" i="2"/>
  <c r="K13" i="2"/>
  <c r="K14" i="2"/>
  <c r="K15" i="2"/>
  <c r="K16" i="2"/>
  <c r="K17" i="2"/>
  <c r="K18" i="2"/>
  <c r="K19" i="2"/>
  <c r="K20" i="2"/>
  <c r="K21" i="2"/>
  <c r="K22" i="2"/>
  <c r="K23" i="2"/>
  <c r="K24" i="2"/>
  <c r="K25" i="2"/>
  <c r="K26" i="2"/>
  <c r="K27" i="2"/>
  <c r="K28" i="2"/>
  <c r="K29" i="2"/>
  <c r="K30" i="2"/>
  <c r="K31" i="2"/>
  <c r="K32"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K4" i="2"/>
  <c r="J4" i="2"/>
  <c r="AR4" i="5"/>
  <c r="AR5" i="5"/>
  <c r="AR6" i="5"/>
  <c r="AR7" i="5"/>
  <c r="AR8" i="5"/>
  <c r="AR9" i="5"/>
  <c r="AR10" i="5"/>
  <c r="AR11" i="5"/>
  <c r="AR12" i="5"/>
  <c r="AR13" i="5"/>
  <c r="AR14" i="5"/>
  <c r="AR15" i="5"/>
  <c r="AR16" i="5"/>
  <c r="AR17" i="5"/>
  <c r="AR18" i="5"/>
  <c r="AR19" i="5"/>
  <c r="AR20" i="5"/>
  <c r="AR21" i="5"/>
  <c r="AR22" i="5"/>
  <c r="AR23" i="5"/>
  <c r="AR3" i="5"/>
  <c r="H5" i="2"/>
  <c r="H6" i="2"/>
  <c r="H7" i="2"/>
  <c r="H8" i="2"/>
  <c r="H9" i="2"/>
  <c r="H10" i="2"/>
  <c r="H11" i="2"/>
  <c r="H12" i="2"/>
  <c r="H13" i="2"/>
  <c r="H14" i="2"/>
  <c r="H15" i="2"/>
  <c r="H16" i="2"/>
  <c r="H17" i="2"/>
  <c r="H18" i="2"/>
  <c r="H19" i="2"/>
  <c r="G5" i="2"/>
  <c r="G6" i="2"/>
  <c r="G7" i="2"/>
  <c r="G8" i="2"/>
  <c r="G9" i="2"/>
  <c r="G10" i="2"/>
  <c r="G11" i="2"/>
  <c r="G12" i="2"/>
  <c r="G13" i="2"/>
  <c r="G14" i="2"/>
  <c r="G15" i="2"/>
  <c r="G16" i="2"/>
  <c r="G17" i="2"/>
  <c r="G18" i="2"/>
  <c r="G19" i="2"/>
  <c r="E5" i="2"/>
  <c r="E6" i="2"/>
  <c r="E7" i="2"/>
  <c r="E8" i="2"/>
  <c r="E9" i="2"/>
  <c r="E10" i="2"/>
  <c r="E11" i="2"/>
  <c r="E12" i="2"/>
  <c r="E13" i="2"/>
  <c r="E14" i="2"/>
  <c r="E15" i="2"/>
  <c r="E16" i="2"/>
  <c r="E17" i="2"/>
  <c r="E18" i="2"/>
  <c r="D5" i="2"/>
  <c r="D6" i="2"/>
  <c r="D7" i="2"/>
  <c r="D8" i="2"/>
  <c r="D9" i="2"/>
  <c r="D10" i="2"/>
  <c r="D11" i="2"/>
  <c r="D12" i="2"/>
  <c r="D13" i="2"/>
  <c r="D14" i="2"/>
  <c r="D15" i="2"/>
  <c r="D16" i="2"/>
  <c r="D17" i="2"/>
  <c r="D4" i="2"/>
  <c r="E4" i="2"/>
  <c r="G4" i="2"/>
  <c r="H4" i="2"/>
  <c r="M5" i="2"/>
  <c r="M6" i="2"/>
  <c r="M7" i="2"/>
  <c r="M8" i="2"/>
  <c r="M9" i="2"/>
  <c r="M10" i="2"/>
  <c r="M11" i="2"/>
  <c r="M12" i="2"/>
  <c r="M13" i="2"/>
  <c r="M14" i="2"/>
  <c r="M15" i="2"/>
  <c r="M16" i="2"/>
  <c r="M17" i="2"/>
  <c r="M18" i="2"/>
  <c r="M19" i="2"/>
  <c r="N5" i="2"/>
  <c r="N6" i="2"/>
  <c r="N7" i="2"/>
  <c r="N8" i="2"/>
  <c r="N9" i="2"/>
  <c r="N10" i="2"/>
  <c r="N11" i="2"/>
  <c r="N12" i="2"/>
  <c r="N13" i="2"/>
  <c r="N14" i="2"/>
  <c r="N15" i="2"/>
  <c r="N16" i="2"/>
  <c r="N17" i="2"/>
  <c r="N18" i="2"/>
  <c r="P5" i="2"/>
  <c r="P6" i="2"/>
  <c r="P7" i="2"/>
  <c r="P8" i="2"/>
  <c r="P9" i="2"/>
  <c r="P10" i="2"/>
  <c r="P11" i="2"/>
  <c r="P12" i="2"/>
  <c r="P13" i="2"/>
  <c r="P14" i="2"/>
  <c r="P15" i="2"/>
  <c r="P16" i="2"/>
  <c r="P17" i="2"/>
  <c r="Q5" i="2"/>
  <c r="Q6" i="2"/>
  <c r="Q7" i="2"/>
  <c r="Q8" i="2"/>
  <c r="Q9" i="2"/>
  <c r="Q10" i="2"/>
  <c r="Q11" i="2"/>
  <c r="Q12" i="2"/>
  <c r="Q13" i="2"/>
  <c r="Q14" i="2"/>
  <c r="Q15" i="2"/>
  <c r="Q16" i="2"/>
  <c r="Q17" i="2"/>
  <c r="M4" i="2"/>
  <c r="N4" i="2"/>
  <c r="P4" i="2"/>
  <c r="Q4" i="2"/>
  <c r="S5" i="2"/>
  <c r="S6" i="2"/>
  <c r="S7" i="2"/>
  <c r="S8" i="2"/>
  <c r="S9" i="2"/>
  <c r="S10" i="2"/>
  <c r="S11" i="2"/>
  <c r="S12" i="2"/>
  <c r="S13" i="2"/>
  <c r="S14" i="2"/>
  <c r="S15" i="2"/>
  <c r="S16" i="2"/>
  <c r="S17" i="2"/>
  <c r="T5" i="2"/>
  <c r="T6" i="2"/>
  <c r="T7" i="2"/>
  <c r="T8" i="2"/>
  <c r="T9" i="2"/>
  <c r="T10" i="2"/>
  <c r="T11" i="2"/>
  <c r="T12" i="2"/>
  <c r="T13" i="2"/>
  <c r="T14" i="2"/>
  <c r="T15" i="2"/>
  <c r="T16" i="2"/>
  <c r="T17" i="2"/>
  <c r="V5" i="2"/>
  <c r="V6" i="2"/>
  <c r="V7" i="2"/>
  <c r="V8" i="2"/>
  <c r="V9" i="2"/>
  <c r="V10" i="2"/>
  <c r="V11" i="2"/>
  <c r="V12" i="2"/>
  <c r="V13" i="2"/>
  <c r="V14" i="2"/>
  <c r="V15" i="2"/>
  <c r="V16" i="2"/>
  <c r="V17" i="2"/>
  <c r="W5" i="2"/>
  <c r="W6" i="2"/>
  <c r="W7" i="2"/>
  <c r="W8" i="2"/>
  <c r="W9" i="2"/>
  <c r="W10" i="2"/>
  <c r="W11" i="2"/>
  <c r="W12" i="2"/>
  <c r="W13" i="2"/>
  <c r="W14" i="2"/>
  <c r="W15" i="2"/>
  <c r="W16" i="2"/>
  <c r="W17" i="2"/>
  <c r="Y5" i="2"/>
  <c r="Y6" i="2"/>
  <c r="Y7" i="2"/>
  <c r="Y8" i="2"/>
  <c r="Y9" i="2"/>
  <c r="Y10" i="2"/>
  <c r="Y11" i="2"/>
  <c r="Y12" i="2"/>
  <c r="Y13" i="2"/>
  <c r="Y14" i="2"/>
  <c r="Y15" i="2"/>
  <c r="Y16" i="2"/>
  <c r="Y17" i="2"/>
  <c r="Y18" i="2"/>
  <c r="Y19" i="2"/>
  <c r="Y20" i="2"/>
  <c r="Y21" i="2"/>
  <c r="Z5" i="2"/>
  <c r="Z6" i="2"/>
  <c r="Z7" i="2"/>
  <c r="Z8" i="2"/>
  <c r="Z9" i="2"/>
  <c r="Z10" i="2"/>
  <c r="Z11" i="2"/>
  <c r="Z12" i="2"/>
  <c r="Z13" i="2"/>
  <c r="Z14" i="2"/>
  <c r="Z15" i="2"/>
  <c r="Z16" i="2"/>
  <c r="Z17" i="2"/>
  <c r="Z18" i="2"/>
  <c r="Z19" i="2"/>
  <c r="AB5" i="2"/>
  <c r="AB6" i="2"/>
  <c r="AB7" i="2"/>
  <c r="AB8" i="2"/>
  <c r="AB9" i="2"/>
  <c r="AB10" i="2"/>
  <c r="AB11" i="2"/>
  <c r="AB12" i="2"/>
  <c r="AB13" i="2"/>
  <c r="AB14" i="2"/>
  <c r="AB15" i="2"/>
  <c r="AB16" i="2"/>
  <c r="AB17" i="2"/>
  <c r="AB18" i="2"/>
  <c r="AB19" i="2"/>
  <c r="AC5" i="2"/>
  <c r="AC6" i="2"/>
  <c r="AC7" i="2"/>
  <c r="AC8" i="2"/>
  <c r="AC9" i="2"/>
  <c r="AC10" i="2"/>
  <c r="AC11" i="2"/>
  <c r="AC12" i="2"/>
  <c r="AC13" i="2"/>
  <c r="AC14" i="2"/>
  <c r="AC15" i="2"/>
  <c r="AC16" i="2"/>
  <c r="AC17" i="2"/>
  <c r="AC18" i="2"/>
  <c r="AC19" i="2"/>
  <c r="AE5" i="2"/>
  <c r="AE6" i="2"/>
  <c r="AE7" i="2"/>
  <c r="AE8" i="2"/>
  <c r="AE9" i="2"/>
  <c r="AE10" i="2"/>
  <c r="AE11" i="2"/>
  <c r="AE12" i="2"/>
  <c r="AE13" i="2"/>
  <c r="AE14" i="2"/>
  <c r="AE15" i="2"/>
  <c r="AE16" i="2"/>
  <c r="AE17" i="2"/>
  <c r="AE18" i="2"/>
  <c r="AE19" i="2"/>
  <c r="AF5" i="2"/>
  <c r="AF6" i="2"/>
  <c r="AF7" i="2"/>
  <c r="AF8" i="2"/>
  <c r="AF9" i="2"/>
  <c r="AF10" i="2"/>
  <c r="AF11" i="2"/>
  <c r="AF12" i="2"/>
  <c r="AF13" i="2"/>
  <c r="AF14" i="2"/>
  <c r="AF15" i="2"/>
  <c r="AF16" i="2"/>
  <c r="AF17" i="2"/>
  <c r="AF18" i="2"/>
  <c r="S4" i="2"/>
  <c r="T4" i="2"/>
  <c r="V4" i="2"/>
  <c r="W4" i="2"/>
  <c r="Y4" i="2"/>
  <c r="Z4" i="2"/>
  <c r="AB4" i="2"/>
  <c r="AC4" i="2"/>
  <c r="AE4" i="2"/>
  <c r="AF4" i="2"/>
  <c r="AH5" i="2"/>
  <c r="AH6" i="2"/>
  <c r="AH7" i="2"/>
  <c r="AH8" i="2"/>
  <c r="AH9" i="2"/>
  <c r="AH10" i="2"/>
  <c r="AH11" i="2"/>
  <c r="AH12" i="2"/>
  <c r="AH13" i="2"/>
  <c r="AH14" i="2"/>
  <c r="AH15" i="2"/>
  <c r="AH16" i="2"/>
  <c r="AH17" i="2"/>
  <c r="AH18" i="2"/>
  <c r="AH19" i="2"/>
  <c r="AH20" i="2"/>
  <c r="AH21" i="2"/>
  <c r="AH22" i="2"/>
  <c r="AI5" i="2"/>
  <c r="AI6" i="2"/>
  <c r="AI7" i="2"/>
  <c r="AI8" i="2"/>
  <c r="AI9" i="2"/>
  <c r="AI10" i="2"/>
  <c r="AI11" i="2"/>
  <c r="AI12" i="2"/>
  <c r="AI13" i="2"/>
  <c r="AI14" i="2"/>
  <c r="AI15" i="2"/>
  <c r="AI16" i="2"/>
  <c r="AI17" i="2"/>
  <c r="AI18" i="2"/>
  <c r="AI19" i="2"/>
  <c r="AI20" i="2"/>
  <c r="AK5" i="2"/>
  <c r="AK6" i="2"/>
  <c r="AK7" i="2"/>
  <c r="AK8" i="2"/>
  <c r="AK9" i="2"/>
  <c r="AK10" i="2"/>
  <c r="AK11" i="2"/>
  <c r="AK12" i="2"/>
  <c r="AK13" i="2"/>
  <c r="AK14" i="2"/>
  <c r="AK15" i="2"/>
  <c r="AK16" i="2"/>
  <c r="AK17" i="2"/>
  <c r="AK18" i="2"/>
  <c r="AK19" i="2"/>
  <c r="AL5" i="2"/>
  <c r="AL6" i="2"/>
  <c r="AL7" i="2"/>
  <c r="AL8" i="2"/>
  <c r="AL9" i="2"/>
  <c r="AL10" i="2"/>
  <c r="AL11" i="2"/>
  <c r="AL12" i="2"/>
  <c r="AL13" i="2"/>
  <c r="AL14" i="2"/>
  <c r="AL15" i="2"/>
  <c r="AL16" i="2"/>
  <c r="AL17" i="2"/>
  <c r="AL18" i="2"/>
  <c r="AN5" i="2"/>
  <c r="AN6" i="2"/>
  <c r="AN7" i="2"/>
  <c r="AN8" i="2"/>
  <c r="AN9" i="2"/>
  <c r="AN10" i="2"/>
  <c r="AN11" i="2"/>
  <c r="AN12" i="2"/>
  <c r="AN13" i="2"/>
  <c r="AN14" i="2"/>
  <c r="AN15" i="2"/>
  <c r="AN16" i="2"/>
  <c r="AN17" i="2"/>
  <c r="AN18" i="2"/>
  <c r="AN19" i="2"/>
  <c r="AO5" i="2"/>
  <c r="AO6" i="2"/>
  <c r="AO7" i="2"/>
  <c r="AO8" i="2"/>
  <c r="AO9" i="2"/>
  <c r="AO10" i="2"/>
  <c r="AO11" i="2"/>
  <c r="AO12" i="2"/>
  <c r="AO13" i="2"/>
  <c r="AO14" i="2"/>
  <c r="AO15" i="2"/>
  <c r="AO16" i="2"/>
  <c r="AO17" i="2"/>
  <c r="AO18" i="2"/>
  <c r="AO19" i="2"/>
  <c r="AH4" i="2"/>
  <c r="AI4" i="2"/>
  <c r="AK4" i="2"/>
  <c r="AL4" i="2"/>
  <c r="AN4" i="2"/>
  <c r="AO4" i="2"/>
  <c r="AQ5" i="2"/>
  <c r="AQ6" i="2"/>
  <c r="AQ7" i="2"/>
  <c r="AQ8" i="2"/>
  <c r="AQ9" i="2"/>
  <c r="AQ10" i="2"/>
  <c r="AQ11" i="2"/>
  <c r="AQ12" i="2"/>
  <c r="AQ13" i="2"/>
  <c r="AQ14" i="2"/>
  <c r="AQ15" i="2"/>
  <c r="AQ16" i="2"/>
  <c r="AQ17" i="2"/>
  <c r="AQ18" i="2"/>
  <c r="AR5" i="2"/>
  <c r="AR6" i="2"/>
  <c r="AR7" i="2"/>
  <c r="AR8" i="2"/>
  <c r="AR9" i="2"/>
  <c r="AR10" i="2"/>
  <c r="AR11" i="2"/>
  <c r="AR12" i="2"/>
  <c r="AR13" i="2"/>
  <c r="AR14" i="2"/>
  <c r="AR15" i="2"/>
  <c r="AR16" i="2"/>
  <c r="AR17" i="2"/>
  <c r="AR18" i="2"/>
  <c r="AT5" i="2"/>
  <c r="AT6" i="2"/>
  <c r="AT7" i="2"/>
  <c r="AT8" i="2"/>
  <c r="AT9" i="2"/>
  <c r="AT10" i="2"/>
  <c r="AT11" i="2"/>
  <c r="AT12" i="2"/>
  <c r="AT13" i="2"/>
  <c r="AT14" i="2"/>
  <c r="AT15" i="2"/>
  <c r="AT16" i="2"/>
  <c r="AT17" i="2"/>
  <c r="AT18" i="2"/>
  <c r="AT19" i="2"/>
  <c r="AU5" i="2"/>
  <c r="AU6" i="2"/>
  <c r="AU7" i="2"/>
  <c r="AU8" i="2"/>
  <c r="AU9" i="2"/>
  <c r="AU10" i="2"/>
  <c r="AU11" i="2"/>
  <c r="AU12" i="2"/>
  <c r="AU13" i="2"/>
  <c r="AU14" i="2"/>
  <c r="AU15" i="2"/>
  <c r="AU16" i="2"/>
  <c r="AU17" i="2"/>
  <c r="AU18" i="2"/>
  <c r="AU19" i="2"/>
  <c r="AU20" i="2"/>
  <c r="AW5" i="2"/>
  <c r="AW6" i="2"/>
  <c r="AW7" i="2"/>
  <c r="AW8" i="2"/>
  <c r="AW9" i="2"/>
  <c r="AW10" i="2"/>
  <c r="AW11" i="2"/>
  <c r="AW12" i="2"/>
  <c r="AW13" i="2"/>
  <c r="AW14" i="2"/>
  <c r="AW15" i="2"/>
  <c r="AW16" i="2"/>
  <c r="AW17" i="2"/>
  <c r="AW18" i="2"/>
  <c r="AW19" i="2"/>
  <c r="AX5" i="2"/>
  <c r="AX6" i="2"/>
  <c r="AX7" i="2"/>
  <c r="AX8" i="2"/>
  <c r="AX9" i="2"/>
  <c r="AX10" i="2"/>
  <c r="AX11" i="2"/>
  <c r="AX12" i="2"/>
  <c r="AX13" i="2"/>
  <c r="AX14" i="2"/>
  <c r="AX15" i="2"/>
  <c r="AX16" i="2"/>
  <c r="AX17" i="2"/>
  <c r="AX18" i="2"/>
  <c r="AX19" i="2"/>
  <c r="AZ5" i="2"/>
  <c r="AZ6" i="2"/>
  <c r="AZ7" i="2"/>
  <c r="AZ8" i="2"/>
  <c r="AZ9" i="2"/>
  <c r="AZ10" i="2"/>
  <c r="AZ11" i="2"/>
  <c r="AZ12" i="2"/>
  <c r="AZ13" i="2"/>
  <c r="AZ14" i="2"/>
  <c r="AZ15" i="2"/>
  <c r="AZ16" i="2"/>
  <c r="AZ17" i="2"/>
  <c r="AZ18" i="2"/>
  <c r="AZ19" i="2"/>
  <c r="BA5" i="2"/>
  <c r="BA6" i="2"/>
  <c r="BA7" i="2"/>
  <c r="BA8" i="2"/>
  <c r="BA9" i="2"/>
  <c r="BA10" i="2"/>
  <c r="BA11" i="2"/>
  <c r="BA12" i="2"/>
  <c r="BA13" i="2"/>
  <c r="BA14" i="2"/>
  <c r="BA15" i="2"/>
  <c r="BA16" i="2"/>
  <c r="BA17" i="2"/>
  <c r="BA18" i="2"/>
  <c r="AQ4" i="2"/>
  <c r="AR4" i="2"/>
  <c r="AT4" i="2"/>
  <c r="AU4" i="2"/>
  <c r="AW4" i="2"/>
  <c r="AX4" i="2"/>
  <c r="AZ4" i="2"/>
  <c r="BA4" i="2"/>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4" i="4"/>
  <c r="V5" i="7"/>
  <c r="V6" i="7" s="1"/>
  <c r="H5" i="7"/>
  <c r="H6" i="7" s="1"/>
  <c r="AC4" i="7"/>
  <c r="AC5" i="7" s="1"/>
  <c r="V4" i="7"/>
  <c r="X4" i="7" s="1"/>
  <c r="O4" i="7"/>
  <c r="O5" i="7" s="1"/>
  <c r="H4" i="7"/>
  <c r="J4" i="7" s="1"/>
  <c r="A4" i="7"/>
  <c r="A5" i="7" s="1"/>
  <c r="AE3" i="7"/>
  <c r="X3" i="7"/>
  <c r="Q3" i="7"/>
  <c r="J3" i="7"/>
  <c r="C3" i="7"/>
  <c r="AL4" i="7"/>
  <c r="AL5" i="7"/>
  <c r="AL6" i="7"/>
  <c r="AL7" i="7"/>
  <c r="AL8" i="7"/>
  <c r="AL9" i="7"/>
  <c r="AL10" i="7"/>
  <c r="AL11" i="7"/>
  <c r="AL12" i="7"/>
  <c r="AL13" i="7"/>
  <c r="AL14" i="7"/>
  <c r="AL15" i="7"/>
  <c r="AL16" i="7"/>
  <c r="AL17" i="7"/>
  <c r="AL18" i="7"/>
  <c r="AL19" i="7"/>
  <c r="AL20" i="7"/>
  <c r="AL21" i="7"/>
  <c r="AL22" i="7"/>
  <c r="AL23" i="7"/>
  <c r="AL3" i="7"/>
  <c r="AJ18" i="7"/>
  <c r="AJ19" i="7" s="1"/>
  <c r="AJ20" i="7" s="1"/>
  <c r="AJ21" i="7" s="1"/>
  <c r="AJ22" i="7" s="1"/>
  <c r="AJ23" i="7" s="1"/>
  <c r="AJ6" i="7"/>
  <c r="AJ7" i="7" s="1"/>
  <c r="AJ8" i="7" s="1"/>
  <c r="AJ9" i="7" s="1"/>
  <c r="AJ10" i="7" s="1"/>
  <c r="AJ11" i="7" s="1"/>
  <c r="AJ12" i="7" s="1"/>
  <c r="AJ13" i="7" s="1"/>
  <c r="AJ14" i="7" s="1"/>
  <c r="AJ15" i="7" s="1"/>
  <c r="AJ16" i="7" s="1"/>
  <c r="AJ17" i="7" s="1"/>
  <c r="AJ5" i="7"/>
  <c r="AT5" i="4"/>
  <c r="AT6" i="4"/>
  <c r="AT7" i="4"/>
  <c r="AT8" i="4"/>
  <c r="AT9" i="4"/>
  <c r="AT10" i="4"/>
  <c r="AT11" i="4"/>
  <c r="AT12" i="4"/>
  <c r="AT13" i="4"/>
  <c r="AT14" i="4"/>
  <c r="AT15" i="4"/>
  <c r="AT16" i="4"/>
  <c r="AT17" i="4"/>
  <c r="AS5" i="4"/>
  <c r="AS6" i="4"/>
  <c r="AS7" i="4"/>
  <c r="AS8" i="4"/>
  <c r="AS9" i="4"/>
  <c r="AS10" i="4"/>
  <c r="AS11" i="4"/>
  <c r="AS12" i="4"/>
  <c r="AS13" i="4"/>
  <c r="AS14" i="4"/>
  <c r="AS15" i="4"/>
  <c r="AS16" i="4"/>
  <c r="AQ5" i="4"/>
  <c r="AQ6" i="4"/>
  <c r="AQ7" i="4"/>
  <c r="AQ8" i="4"/>
  <c r="AQ9" i="4"/>
  <c r="AQ10" i="4"/>
  <c r="AQ11" i="4"/>
  <c r="AQ12" i="4"/>
  <c r="AQ13" i="4"/>
  <c r="AQ14" i="4"/>
  <c r="AQ15" i="4"/>
  <c r="AQ16" i="4"/>
  <c r="AQ17" i="4"/>
  <c r="AP5" i="4"/>
  <c r="AP6" i="4"/>
  <c r="AP7" i="4"/>
  <c r="AP8" i="4"/>
  <c r="AP9" i="4"/>
  <c r="AP10" i="4"/>
  <c r="AP11" i="4"/>
  <c r="AP12" i="4"/>
  <c r="AP13" i="4"/>
  <c r="AP14" i="4"/>
  <c r="AP15" i="4"/>
  <c r="AP16" i="4"/>
  <c r="AN5" i="4"/>
  <c r="AN6" i="4"/>
  <c r="AN7" i="4"/>
  <c r="AN8" i="4"/>
  <c r="AN9" i="4"/>
  <c r="AN10" i="4"/>
  <c r="AN11" i="4"/>
  <c r="AN12" i="4"/>
  <c r="AN13" i="4"/>
  <c r="AN14" i="4"/>
  <c r="AN15" i="4"/>
  <c r="AN16" i="4"/>
  <c r="AN17" i="4"/>
  <c r="AN18" i="4"/>
  <c r="AN19" i="4"/>
  <c r="AN20" i="4"/>
  <c r="AM5" i="4"/>
  <c r="AM6" i="4"/>
  <c r="AM7" i="4"/>
  <c r="AM8" i="4"/>
  <c r="AM9" i="4"/>
  <c r="AM10" i="4"/>
  <c r="AM11" i="4"/>
  <c r="AM12" i="4"/>
  <c r="AM13" i="4"/>
  <c r="AM14" i="4"/>
  <c r="AM15" i="4"/>
  <c r="AM16" i="4"/>
  <c r="AK5" i="4"/>
  <c r="AK6" i="4"/>
  <c r="AK7" i="4"/>
  <c r="AK8" i="4"/>
  <c r="AK9" i="4"/>
  <c r="AK10" i="4"/>
  <c r="AK11" i="4"/>
  <c r="AK12" i="4"/>
  <c r="AK13" i="4"/>
  <c r="AK14" i="4"/>
  <c r="AK15" i="4"/>
  <c r="AK16" i="4"/>
  <c r="AK17" i="4"/>
  <c r="AK4" i="4"/>
  <c r="AM4" i="4"/>
  <c r="AN4" i="4"/>
  <c r="AP4" i="4"/>
  <c r="AQ4" i="4"/>
  <c r="AS4" i="4"/>
  <c r="AT4" i="4"/>
  <c r="AJ5" i="4"/>
  <c r="AJ6" i="4"/>
  <c r="AJ7" i="4"/>
  <c r="AJ8" i="4"/>
  <c r="AJ9" i="4"/>
  <c r="AJ10" i="4"/>
  <c r="AJ11" i="4"/>
  <c r="AJ12" i="4"/>
  <c r="AJ13" i="4"/>
  <c r="AJ14" i="4"/>
  <c r="AJ15" i="4"/>
  <c r="AJ16" i="4"/>
  <c r="AJ17" i="4"/>
  <c r="AJ18" i="4"/>
  <c r="AJ19" i="4"/>
  <c r="AJ20" i="4"/>
  <c r="AH5" i="4"/>
  <c r="AH6" i="4"/>
  <c r="AH7" i="4"/>
  <c r="AH8" i="4"/>
  <c r="AH9" i="4"/>
  <c r="AH10" i="4"/>
  <c r="AH11" i="4"/>
  <c r="AH12" i="4"/>
  <c r="AH13" i="4"/>
  <c r="AH14" i="4"/>
  <c r="AH15" i="4"/>
  <c r="AH16" i="4"/>
  <c r="AH17" i="4"/>
  <c r="AH18" i="4"/>
  <c r="AH19" i="4"/>
  <c r="AG5" i="4"/>
  <c r="AG6" i="4"/>
  <c r="AG7" i="4"/>
  <c r="AG8" i="4"/>
  <c r="AG9" i="4"/>
  <c r="AG10" i="4"/>
  <c r="AG11" i="4"/>
  <c r="AG12" i="4"/>
  <c r="AG13" i="4"/>
  <c r="AG14" i="4"/>
  <c r="AG15" i="4"/>
  <c r="AG16" i="4"/>
  <c r="AG17" i="4"/>
  <c r="AG18" i="4"/>
  <c r="AG19" i="4"/>
  <c r="AE5" i="4"/>
  <c r="AE6" i="4"/>
  <c r="AE7" i="4"/>
  <c r="AE8" i="4"/>
  <c r="AE9" i="4"/>
  <c r="AE10" i="4"/>
  <c r="AE11" i="4"/>
  <c r="AE12" i="4"/>
  <c r="AE13" i="4"/>
  <c r="AE14" i="4"/>
  <c r="AE15" i="4"/>
  <c r="AE16" i="4"/>
  <c r="AD5" i="4"/>
  <c r="AD6" i="4"/>
  <c r="AD7" i="4"/>
  <c r="AD8" i="4"/>
  <c r="AD9" i="4"/>
  <c r="AD10" i="4"/>
  <c r="AD11" i="4"/>
  <c r="AD12" i="4"/>
  <c r="AD13" i="4"/>
  <c r="AD14" i="4"/>
  <c r="AD15" i="4"/>
  <c r="AD16" i="4"/>
  <c r="AD17" i="4"/>
  <c r="AD18" i="4"/>
  <c r="AD19" i="4"/>
  <c r="AD20" i="4"/>
  <c r="AD21" i="4"/>
  <c r="AB5" i="4"/>
  <c r="AB6" i="4"/>
  <c r="AB7" i="4"/>
  <c r="AB8" i="4"/>
  <c r="AB9" i="4"/>
  <c r="AB10" i="4"/>
  <c r="AB11" i="4"/>
  <c r="AB12" i="4"/>
  <c r="AB13" i="4"/>
  <c r="AB14" i="4"/>
  <c r="AB15" i="4"/>
  <c r="AB16" i="4"/>
  <c r="AB17" i="4"/>
  <c r="AB18" i="4"/>
  <c r="AB19" i="4"/>
  <c r="AB20" i="4"/>
  <c r="AA5" i="4"/>
  <c r="AA6" i="4"/>
  <c r="AA7" i="4"/>
  <c r="AA8" i="4"/>
  <c r="AA9" i="4"/>
  <c r="AA10" i="4"/>
  <c r="AA11" i="4"/>
  <c r="AA12" i="4"/>
  <c r="AA13" i="4"/>
  <c r="AA14" i="4"/>
  <c r="AA15" i="4"/>
  <c r="AA16" i="4"/>
  <c r="AA17" i="4"/>
  <c r="AA18" i="4"/>
  <c r="Y5" i="4"/>
  <c r="Y6" i="4"/>
  <c r="Y7" i="4"/>
  <c r="Y8" i="4"/>
  <c r="Y9" i="4"/>
  <c r="Y10" i="4"/>
  <c r="Y11" i="4"/>
  <c r="Y12" i="4"/>
  <c r="Y13" i="4"/>
  <c r="Y14" i="4"/>
  <c r="Y15" i="4"/>
  <c r="Y16" i="4"/>
  <c r="Y17" i="4"/>
  <c r="Y18" i="4"/>
  <c r="X5" i="4"/>
  <c r="X6" i="4"/>
  <c r="X7" i="4"/>
  <c r="X8" i="4"/>
  <c r="X9" i="4"/>
  <c r="X10" i="4"/>
  <c r="X11" i="4"/>
  <c r="X12" i="4"/>
  <c r="X13" i="4"/>
  <c r="X14" i="4"/>
  <c r="X15" i="4"/>
  <c r="X16" i="4"/>
  <c r="X17" i="4"/>
  <c r="V5" i="4"/>
  <c r="V6" i="4"/>
  <c r="V7" i="4"/>
  <c r="V8" i="4"/>
  <c r="V9" i="4"/>
  <c r="V10" i="4"/>
  <c r="V11" i="4"/>
  <c r="V12" i="4"/>
  <c r="V13" i="4"/>
  <c r="V14" i="4"/>
  <c r="V15" i="4"/>
  <c r="V16" i="4"/>
  <c r="V17" i="4"/>
  <c r="U5" i="4"/>
  <c r="U6" i="4"/>
  <c r="U7" i="4"/>
  <c r="U8" i="4"/>
  <c r="U9" i="4"/>
  <c r="U10" i="4"/>
  <c r="U11" i="4"/>
  <c r="U12" i="4"/>
  <c r="U13" i="4"/>
  <c r="U14" i="4"/>
  <c r="U15" i="4"/>
  <c r="U16" i="4"/>
  <c r="U17" i="4"/>
  <c r="U18" i="4"/>
  <c r="U19" i="4"/>
  <c r="S5" i="4"/>
  <c r="S6" i="4"/>
  <c r="S7" i="4"/>
  <c r="S8" i="4"/>
  <c r="S9" i="4"/>
  <c r="S10" i="4"/>
  <c r="S11" i="4"/>
  <c r="S12" i="4"/>
  <c r="S13" i="4"/>
  <c r="S14" i="4"/>
  <c r="S15" i="4"/>
  <c r="S16" i="4"/>
  <c r="S17" i="4"/>
  <c r="AJ4" i="4"/>
  <c r="AH4" i="4"/>
  <c r="AG4" i="4"/>
  <c r="AE4" i="4"/>
  <c r="AD4" i="4"/>
  <c r="AB4" i="4"/>
  <c r="AA4" i="4"/>
  <c r="Y4" i="4"/>
  <c r="X4" i="4"/>
  <c r="V4" i="4"/>
  <c r="U4" i="4"/>
  <c r="S4" i="4"/>
  <c r="R5" i="4"/>
  <c r="R6" i="4"/>
  <c r="R7" i="4"/>
  <c r="R8" i="4"/>
  <c r="R9" i="4"/>
  <c r="R10" i="4"/>
  <c r="R11" i="4"/>
  <c r="R12" i="4"/>
  <c r="R13" i="4"/>
  <c r="R14" i="4"/>
  <c r="R15" i="4"/>
  <c r="R16" i="4"/>
  <c r="R17" i="4"/>
  <c r="P5" i="4"/>
  <c r="P6" i="4"/>
  <c r="P7" i="4"/>
  <c r="P8" i="4"/>
  <c r="P9" i="4"/>
  <c r="P10" i="4"/>
  <c r="P11" i="4"/>
  <c r="P12" i="4"/>
  <c r="P13" i="4"/>
  <c r="P14" i="4"/>
  <c r="P15" i="4"/>
  <c r="P16" i="4"/>
  <c r="P17" i="4"/>
  <c r="P18" i="4"/>
  <c r="O5" i="4"/>
  <c r="O6" i="4"/>
  <c r="O7" i="4"/>
  <c r="O8" i="4"/>
  <c r="O9" i="4"/>
  <c r="O10" i="4"/>
  <c r="O11" i="4"/>
  <c r="O12" i="4"/>
  <c r="O13" i="4"/>
  <c r="O14" i="4"/>
  <c r="O15" i="4"/>
  <c r="O16" i="4"/>
  <c r="O17" i="4"/>
  <c r="O18" i="4"/>
  <c r="O19" i="4"/>
  <c r="O20" i="4"/>
  <c r="M5" i="4"/>
  <c r="M6" i="4"/>
  <c r="M7" i="4"/>
  <c r="M8" i="4"/>
  <c r="M9" i="4"/>
  <c r="M10" i="4"/>
  <c r="M11" i="4"/>
  <c r="M12" i="4"/>
  <c r="M13" i="4"/>
  <c r="M14" i="4"/>
  <c r="M15" i="4"/>
  <c r="M16" i="4"/>
  <c r="M17" i="4"/>
  <c r="M18" i="4"/>
  <c r="M19" i="4"/>
  <c r="L5" i="4"/>
  <c r="L6" i="4"/>
  <c r="L7" i="4"/>
  <c r="L8" i="4"/>
  <c r="L9" i="4"/>
  <c r="L10" i="4"/>
  <c r="L11" i="4"/>
  <c r="L12" i="4"/>
  <c r="L13" i="4"/>
  <c r="L14" i="4"/>
  <c r="L15" i="4"/>
  <c r="L16" i="4"/>
  <c r="L17" i="4"/>
  <c r="L18" i="4"/>
  <c r="L19" i="4"/>
  <c r="J5" i="4"/>
  <c r="J6" i="4"/>
  <c r="J7" i="4"/>
  <c r="J8" i="4"/>
  <c r="J9" i="4"/>
  <c r="J10" i="4"/>
  <c r="J11" i="4"/>
  <c r="J12" i="4"/>
  <c r="J13" i="4"/>
  <c r="J14" i="4"/>
  <c r="J15" i="4"/>
  <c r="J16" i="4"/>
  <c r="J17" i="4"/>
  <c r="J18" i="4"/>
  <c r="J19" i="4"/>
  <c r="I5" i="4"/>
  <c r="I6" i="4"/>
  <c r="I7" i="4"/>
  <c r="I8" i="4"/>
  <c r="I9" i="4"/>
  <c r="I10" i="4"/>
  <c r="I11" i="4"/>
  <c r="I12" i="4"/>
  <c r="I13" i="4"/>
  <c r="I14" i="4"/>
  <c r="I15" i="4"/>
  <c r="I16" i="4"/>
  <c r="I17" i="4"/>
  <c r="I18" i="4"/>
  <c r="G5" i="4"/>
  <c r="G6" i="4"/>
  <c r="G7" i="4"/>
  <c r="G8" i="4"/>
  <c r="G9" i="4"/>
  <c r="G10" i="4"/>
  <c r="G11" i="4"/>
  <c r="G12" i="4"/>
  <c r="G13" i="4"/>
  <c r="G14" i="4"/>
  <c r="G15" i="4"/>
  <c r="G16" i="4"/>
  <c r="G17" i="4"/>
  <c r="G18" i="4"/>
  <c r="F5" i="4"/>
  <c r="F6" i="4"/>
  <c r="F7" i="4"/>
  <c r="F8" i="4"/>
  <c r="F9" i="4"/>
  <c r="F10" i="4"/>
  <c r="F11" i="4"/>
  <c r="F12" i="4"/>
  <c r="F13" i="4"/>
  <c r="F14" i="4"/>
  <c r="F15" i="4"/>
  <c r="F16" i="4"/>
  <c r="F17" i="4"/>
  <c r="F18" i="4"/>
  <c r="R4" i="4"/>
  <c r="P4" i="4"/>
  <c r="O4" i="4"/>
  <c r="M4" i="4"/>
  <c r="L4" i="4"/>
  <c r="J4" i="4"/>
  <c r="I4" i="4"/>
  <c r="G4" i="4"/>
  <c r="F4" i="4"/>
  <c r="Q48" i="5"/>
  <c r="Q47" i="5"/>
  <c r="Q46" i="5"/>
  <c r="Q45" i="5"/>
  <c r="Q44" i="5"/>
  <c r="X43" i="5"/>
  <c r="Q43" i="5"/>
  <c r="C43" i="5"/>
  <c r="X42" i="5"/>
  <c r="Q42" i="5"/>
  <c r="C42" i="5"/>
  <c r="X41" i="5"/>
  <c r="Q41" i="5"/>
  <c r="C41" i="5"/>
  <c r="X40" i="5"/>
  <c r="Q40" i="5"/>
  <c r="C40" i="5"/>
  <c r="X39" i="5"/>
  <c r="Q39" i="5"/>
  <c r="C39" i="5"/>
  <c r="X38" i="5"/>
  <c r="Q38" i="5"/>
  <c r="C38" i="5"/>
  <c r="X37" i="5"/>
  <c r="Q37" i="5"/>
  <c r="C37" i="5"/>
  <c r="X36" i="5"/>
  <c r="Q36" i="5"/>
  <c r="C36" i="5"/>
  <c r="X35" i="5"/>
  <c r="Q35" i="5"/>
  <c r="C35" i="5"/>
  <c r="X34" i="5"/>
  <c r="Q34" i="5"/>
  <c r="C34" i="5"/>
  <c r="X33" i="5"/>
  <c r="Q33" i="5"/>
  <c r="C33" i="5"/>
  <c r="X32" i="5"/>
  <c r="Q32" i="5"/>
  <c r="C32" i="5"/>
  <c r="X31" i="5"/>
  <c r="Q31" i="5"/>
  <c r="C31" i="5"/>
  <c r="X30" i="5"/>
  <c r="Q30" i="5"/>
  <c r="C30" i="5"/>
  <c r="X29" i="5"/>
  <c r="Q29" i="5"/>
  <c r="C29" i="5"/>
  <c r="X28" i="5"/>
  <c r="Q28" i="5"/>
  <c r="C28" i="5"/>
  <c r="X27" i="5"/>
  <c r="Q27" i="5"/>
  <c r="C27" i="5"/>
  <c r="X26" i="5"/>
  <c r="Q26" i="5"/>
  <c r="C26" i="5"/>
  <c r="X25" i="5"/>
  <c r="Q25" i="5"/>
  <c r="C25" i="5"/>
  <c r="X24" i="5"/>
  <c r="Q24" i="5"/>
  <c r="C24" i="5"/>
  <c r="AL23" i="5"/>
  <c r="X23" i="5"/>
  <c r="Q23" i="5"/>
  <c r="C23" i="5"/>
  <c r="AL22" i="5"/>
  <c r="X22" i="5"/>
  <c r="Q22" i="5"/>
  <c r="C22" i="5"/>
  <c r="AL21" i="5"/>
  <c r="X21" i="5"/>
  <c r="Q21" i="5"/>
  <c r="C21" i="5"/>
  <c r="AL20" i="5"/>
  <c r="X20" i="5"/>
  <c r="Q20" i="5"/>
  <c r="C20" i="5"/>
  <c r="AL19" i="5"/>
  <c r="X19" i="5"/>
  <c r="Q19" i="5"/>
  <c r="C19" i="5"/>
  <c r="AL18" i="5"/>
  <c r="X18" i="5"/>
  <c r="Q18" i="5"/>
  <c r="C18" i="5"/>
  <c r="AL17" i="5"/>
  <c r="X17" i="5"/>
  <c r="Q17" i="5"/>
  <c r="C17" i="5"/>
  <c r="AL16" i="5"/>
  <c r="X16" i="5"/>
  <c r="Q16" i="5"/>
  <c r="C16" i="5"/>
  <c r="AL15" i="5"/>
  <c r="X15" i="5"/>
  <c r="C15" i="5"/>
  <c r="AL14" i="5"/>
  <c r="X14" i="5"/>
  <c r="C14" i="5"/>
  <c r="AL13" i="5"/>
  <c r="X13" i="5"/>
  <c r="C13" i="5"/>
  <c r="AL12" i="5"/>
  <c r="X12" i="5"/>
  <c r="C12" i="5"/>
  <c r="AL11" i="5"/>
  <c r="X11" i="5"/>
  <c r="C11" i="5"/>
  <c r="AL10" i="5"/>
  <c r="X10" i="5"/>
  <c r="C10" i="5"/>
  <c r="AL9" i="5"/>
  <c r="X9" i="5"/>
  <c r="C9" i="5"/>
  <c r="AL8" i="5"/>
  <c r="X8" i="5"/>
  <c r="C8" i="5"/>
  <c r="AL7" i="5"/>
  <c r="X7" i="5"/>
  <c r="C7" i="5"/>
  <c r="AL6" i="5"/>
  <c r="X6" i="5"/>
  <c r="C6" i="5"/>
  <c r="AL5" i="5"/>
  <c r="X5" i="5"/>
  <c r="C5" i="5"/>
  <c r="AL4" i="5"/>
  <c r="X4" i="5"/>
  <c r="C4" i="5"/>
  <c r="BA5" i="3"/>
  <c r="BA6" i="3"/>
  <c r="BA7" i="3"/>
  <c r="BA8" i="3"/>
  <c r="BA9" i="3"/>
  <c r="BA10" i="3"/>
  <c r="BA11" i="3"/>
  <c r="BA12" i="3"/>
  <c r="BA13" i="3"/>
  <c r="BA14" i="3"/>
  <c r="BA15" i="3"/>
  <c r="BA16" i="3"/>
  <c r="BA17" i="3"/>
  <c r="BA18" i="3"/>
  <c r="BA19" i="3"/>
  <c r="AZ5" i="3"/>
  <c r="AZ6" i="3"/>
  <c r="AZ7" i="3"/>
  <c r="AZ8" i="3"/>
  <c r="AZ9" i="3"/>
  <c r="AZ10" i="3"/>
  <c r="AZ11" i="3"/>
  <c r="AZ12" i="3"/>
  <c r="AZ13" i="3"/>
  <c r="AZ14" i="3"/>
  <c r="AZ15" i="3"/>
  <c r="AZ16" i="3"/>
  <c r="AZ17" i="3"/>
  <c r="AZ18" i="3"/>
  <c r="AZ19" i="3"/>
  <c r="AX5" i="3"/>
  <c r="AX6" i="3"/>
  <c r="AX7" i="3"/>
  <c r="AX8" i="3"/>
  <c r="AX9" i="3"/>
  <c r="AX10" i="3"/>
  <c r="AX11" i="3"/>
  <c r="AX12" i="3"/>
  <c r="AX13" i="3"/>
  <c r="AX14" i="3"/>
  <c r="AX15" i="3"/>
  <c r="AX16" i="3"/>
  <c r="AX17" i="3"/>
  <c r="AX18" i="3"/>
  <c r="AW5" i="3"/>
  <c r="AW6" i="3"/>
  <c r="AW7" i="3"/>
  <c r="AW8" i="3"/>
  <c r="AW9" i="3"/>
  <c r="AW10" i="3"/>
  <c r="AW11" i="3"/>
  <c r="AW12" i="3"/>
  <c r="AW13" i="3"/>
  <c r="AW14" i="3"/>
  <c r="AW15" i="3"/>
  <c r="AW16" i="3"/>
  <c r="AW17" i="3"/>
  <c r="AW18" i="3"/>
  <c r="AW19" i="3"/>
  <c r="AU5" i="3"/>
  <c r="AU6" i="3"/>
  <c r="AU7" i="3"/>
  <c r="AU8" i="3"/>
  <c r="AU9" i="3"/>
  <c r="AU10" i="3"/>
  <c r="AU11" i="3"/>
  <c r="AU12" i="3"/>
  <c r="AU13" i="3"/>
  <c r="AU14" i="3"/>
  <c r="AU15" i="3"/>
  <c r="AU16" i="3"/>
  <c r="AU17" i="3"/>
  <c r="AU18" i="3"/>
  <c r="AU19" i="3"/>
  <c r="AT5" i="3"/>
  <c r="AT6" i="3"/>
  <c r="AT7" i="3"/>
  <c r="AT8" i="3"/>
  <c r="AT9" i="3"/>
  <c r="AT10" i="3"/>
  <c r="AT11" i="3"/>
  <c r="AT12" i="3"/>
  <c r="AT13" i="3"/>
  <c r="AT14" i="3"/>
  <c r="AT15" i="3"/>
  <c r="AT16" i="3"/>
  <c r="AT17" i="3"/>
  <c r="AT18" i="3"/>
  <c r="AR5" i="3"/>
  <c r="AR6" i="3"/>
  <c r="AR7" i="3"/>
  <c r="AR8" i="3"/>
  <c r="AR9" i="3"/>
  <c r="AR10" i="3"/>
  <c r="AR11" i="3"/>
  <c r="AR12" i="3"/>
  <c r="AR13" i="3"/>
  <c r="AR14" i="3"/>
  <c r="AR15" i="3"/>
  <c r="AR16" i="3"/>
  <c r="AR17" i="3"/>
  <c r="AQ5" i="3"/>
  <c r="AQ6" i="3"/>
  <c r="AQ7" i="3"/>
  <c r="AQ8" i="3"/>
  <c r="AQ9" i="3"/>
  <c r="AQ10" i="3"/>
  <c r="AQ11" i="3"/>
  <c r="AQ12" i="3"/>
  <c r="AQ13" i="3"/>
  <c r="AQ14" i="3"/>
  <c r="AQ15" i="3"/>
  <c r="AQ16" i="3"/>
  <c r="AQ17" i="3"/>
  <c r="AO5" i="3"/>
  <c r="AO6" i="3"/>
  <c r="AO7" i="3"/>
  <c r="AO8" i="3"/>
  <c r="AO9" i="3"/>
  <c r="AO10" i="3"/>
  <c r="AO11" i="3"/>
  <c r="AO12" i="3"/>
  <c r="AO13" i="3"/>
  <c r="AO14" i="3"/>
  <c r="AO15" i="3"/>
  <c r="AO16" i="3"/>
  <c r="AO17" i="3"/>
  <c r="AN5" i="3"/>
  <c r="AN6" i="3"/>
  <c r="AN7" i="3"/>
  <c r="AN8" i="3"/>
  <c r="AN9" i="3"/>
  <c r="AN10" i="3"/>
  <c r="AN11" i="3"/>
  <c r="AN12" i="3"/>
  <c r="AN13" i="3"/>
  <c r="AN14" i="3"/>
  <c r="AN15" i="3"/>
  <c r="AN16" i="3"/>
  <c r="AN17" i="3"/>
  <c r="BA4" i="3"/>
  <c r="AZ4" i="3"/>
  <c r="AX4" i="3"/>
  <c r="AW4" i="3"/>
  <c r="AU4" i="3"/>
  <c r="AT4" i="3"/>
  <c r="AR4" i="3"/>
  <c r="AQ4" i="3"/>
  <c r="AO4" i="3"/>
  <c r="AN4" i="3"/>
  <c r="AL5" i="3"/>
  <c r="AL6" i="3"/>
  <c r="AL7" i="3"/>
  <c r="AL8" i="3"/>
  <c r="AL9" i="3"/>
  <c r="AL10" i="3"/>
  <c r="AL11" i="3"/>
  <c r="AL12" i="3"/>
  <c r="AL13" i="3"/>
  <c r="AL14" i="3"/>
  <c r="AL15" i="3"/>
  <c r="AL16" i="3"/>
  <c r="AL17" i="3"/>
  <c r="AK5" i="3"/>
  <c r="AK6" i="3"/>
  <c r="AK7" i="3"/>
  <c r="AK8" i="3"/>
  <c r="AK9" i="3"/>
  <c r="AK10" i="3"/>
  <c r="AK11" i="3"/>
  <c r="AK12" i="3"/>
  <c r="AK13" i="3"/>
  <c r="AK14" i="3"/>
  <c r="AK15" i="3"/>
  <c r="AK16" i="3"/>
  <c r="AK17" i="3"/>
  <c r="AI5" i="3"/>
  <c r="AI6" i="3"/>
  <c r="AI7" i="3"/>
  <c r="AI8" i="3"/>
  <c r="AI9" i="3"/>
  <c r="AI10" i="3"/>
  <c r="AI11" i="3"/>
  <c r="AI12" i="3"/>
  <c r="AI13" i="3"/>
  <c r="AI14" i="3"/>
  <c r="AI15" i="3"/>
  <c r="AI16" i="3"/>
  <c r="AI17" i="3"/>
  <c r="AH5" i="3"/>
  <c r="AH6" i="3"/>
  <c r="AH7" i="3"/>
  <c r="AH8" i="3"/>
  <c r="AH9" i="3"/>
  <c r="AH10" i="3"/>
  <c r="AH11" i="3"/>
  <c r="AH12" i="3"/>
  <c r="AH13" i="3"/>
  <c r="AH14" i="3"/>
  <c r="AH15" i="3"/>
  <c r="AH16" i="3"/>
  <c r="AH17" i="3"/>
  <c r="AH18" i="3"/>
  <c r="AH19" i="3"/>
  <c r="AH20" i="3"/>
  <c r="AH21" i="3"/>
  <c r="AF5" i="3"/>
  <c r="AF6" i="3"/>
  <c r="AF7" i="3"/>
  <c r="AF8" i="3"/>
  <c r="AF9" i="3"/>
  <c r="AF10" i="3"/>
  <c r="AF11" i="3"/>
  <c r="AF12" i="3"/>
  <c r="AF13" i="3"/>
  <c r="AF14" i="3"/>
  <c r="AF15" i="3"/>
  <c r="AF16" i="3"/>
  <c r="AF17" i="3"/>
  <c r="AF18" i="3"/>
  <c r="AE5" i="3"/>
  <c r="AE6" i="3"/>
  <c r="AE7" i="3"/>
  <c r="AE8" i="3"/>
  <c r="AE9" i="3"/>
  <c r="AE10" i="3"/>
  <c r="AE11" i="3"/>
  <c r="AE12" i="3"/>
  <c r="AE13" i="3"/>
  <c r="AE14" i="3"/>
  <c r="AE15" i="3"/>
  <c r="AE16" i="3"/>
  <c r="AE17" i="3"/>
  <c r="AC5" i="3"/>
  <c r="AC6" i="3"/>
  <c r="AC7" i="3"/>
  <c r="AC8" i="3"/>
  <c r="AC9" i="3"/>
  <c r="AC10" i="3"/>
  <c r="AC11" i="3"/>
  <c r="AC12" i="3"/>
  <c r="AC13" i="3"/>
  <c r="AC14" i="3"/>
  <c r="AC15" i="3"/>
  <c r="AC16" i="3"/>
  <c r="AC17" i="3"/>
  <c r="AB5" i="3"/>
  <c r="AB6" i="3"/>
  <c r="AB7" i="3"/>
  <c r="AB8" i="3"/>
  <c r="AB9" i="3"/>
  <c r="AB10" i="3"/>
  <c r="AB11" i="3"/>
  <c r="AB12" i="3"/>
  <c r="AB13" i="3"/>
  <c r="AB14" i="3"/>
  <c r="AB15" i="3"/>
  <c r="AB16" i="3"/>
  <c r="AB17" i="3"/>
  <c r="Z5" i="3"/>
  <c r="Z6" i="3"/>
  <c r="Z7" i="3"/>
  <c r="Z8" i="3"/>
  <c r="Z9" i="3"/>
  <c r="Z10" i="3"/>
  <c r="Z11" i="3"/>
  <c r="Z12" i="3"/>
  <c r="Z13" i="3"/>
  <c r="Z14" i="3"/>
  <c r="Z15" i="3"/>
  <c r="Z16" i="3"/>
  <c r="Z17" i="3"/>
  <c r="Y5" i="3"/>
  <c r="Y6" i="3"/>
  <c r="Y7" i="3"/>
  <c r="Y8" i="3"/>
  <c r="Y9" i="3"/>
  <c r="Y10" i="3"/>
  <c r="Y11" i="3"/>
  <c r="Y12" i="3"/>
  <c r="Y13" i="3"/>
  <c r="Y14" i="3"/>
  <c r="Y15" i="3"/>
  <c r="Y16" i="3"/>
  <c r="Y17" i="3"/>
  <c r="AL4" i="3"/>
  <c r="AK4" i="3"/>
  <c r="AI4" i="3"/>
  <c r="AH4" i="3"/>
  <c r="AF4" i="3"/>
  <c r="AE4" i="3"/>
  <c r="AC4" i="3"/>
  <c r="AB4" i="3"/>
  <c r="Z4" i="3"/>
  <c r="Y4" i="3"/>
  <c r="W5" i="3"/>
  <c r="W6" i="3"/>
  <c r="W7" i="3"/>
  <c r="W8" i="3"/>
  <c r="W9" i="3"/>
  <c r="W10" i="3"/>
  <c r="W11" i="3"/>
  <c r="W12" i="3"/>
  <c r="W13" i="3"/>
  <c r="W14" i="3"/>
  <c r="W15" i="3"/>
  <c r="W16" i="3"/>
  <c r="W17" i="3"/>
  <c r="V5" i="3"/>
  <c r="V6" i="3"/>
  <c r="V7" i="3"/>
  <c r="V8" i="3"/>
  <c r="V9" i="3"/>
  <c r="V10" i="3"/>
  <c r="V11" i="3"/>
  <c r="V12" i="3"/>
  <c r="V13" i="3"/>
  <c r="V14" i="3"/>
  <c r="V15" i="3"/>
  <c r="V16" i="3"/>
  <c r="V17" i="3"/>
  <c r="T5" i="3"/>
  <c r="T6" i="3"/>
  <c r="T7" i="3"/>
  <c r="T8" i="3"/>
  <c r="T9" i="3"/>
  <c r="T10" i="3"/>
  <c r="T11" i="3"/>
  <c r="T12" i="3"/>
  <c r="T13" i="3"/>
  <c r="T14" i="3"/>
  <c r="T15" i="3"/>
  <c r="T16" i="3"/>
  <c r="T17" i="3"/>
  <c r="S5" i="3"/>
  <c r="S6" i="3"/>
  <c r="S7" i="3"/>
  <c r="S8" i="3"/>
  <c r="S9" i="3"/>
  <c r="S10" i="3"/>
  <c r="S11" i="3"/>
  <c r="S12" i="3"/>
  <c r="S13" i="3"/>
  <c r="S14" i="3"/>
  <c r="S15" i="3"/>
  <c r="S16" i="3"/>
  <c r="S17" i="3"/>
  <c r="Q5" i="3"/>
  <c r="Q6" i="3"/>
  <c r="Q7" i="3"/>
  <c r="Q8" i="3"/>
  <c r="Q9" i="3"/>
  <c r="Q10" i="3"/>
  <c r="Q11" i="3"/>
  <c r="Q12" i="3"/>
  <c r="Q13" i="3"/>
  <c r="Q14" i="3"/>
  <c r="Q15" i="3"/>
  <c r="Q16" i="3"/>
  <c r="Q17" i="3"/>
  <c r="P5" i="3"/>
  <c r="P6" i="3"/>
  <c r="P7" i="3"/>
  <c r="P8" i="3"/>
  <c r="P9" i="3"/>
  <c r="P10" i="3"/>
  <c r="P11" i="3"/>
  <c r="P12" i="3"/>
  <c r="P13" i="3"/>
  <c r="P14" i="3"/>
  <c r="P15" i="3"/>
  <c r="P16" i="3"/>
  <c r="P17" i="3"/>
  <c r="W4" i="3"/>
  <c r="V4" i="3"/>
  <c r="T4" i="3"/>
  <c r="S4" i="3"/>
  <c r="Q4" i="3"/>
  <c r="P4" i="3"/>
  <c r="K4" i="3"/>
  <c r="J4" i="3"/>
  <c r="N5" i="3"/>
  <c r="N6" i="3"/>
  <c r="N7" i="3"/>
  <c r="N8" i="3"/>
  <c r="N9" i="3"/>
  <c r="N10" i="3"/>
  <c r="N11" i="3"/>
  <c r="N12" i="3"/>
  <c r="N13" i="3"/>
  <c r="N14" i="3"/>
  <c r="N15" i="3"/>
  <c r="N16" i="3"/>
  <c r="N17" i="3"/>
  <c r="N18" i="3"/>
  <c r="N19" i="3"/>
  <c r="M5" i="3"/>
  <c r="M6" i="3"/>
  <c r="M7" i="3"/>
  <c r="M8" i="3"/>
  <c r="M9" i="3"/>
  <c r="M10" i="3"/>
  <c r="M11" i="3"/>
  <c r="M12" i="3"/>
  <c r="M13" i="3"/>
  <c r="M14" i="3"/>
  <c r="M15" i="3"/>
  <c r="M16" i="3"/>
  <c r="M17" i="3"/>
  <c r="M18" i="3"/>
  <c r="M19" i="3"/>
  <c r="H5" i="3"/>
  <c r="H6" i="3"/>
  <c r="H7" i="3"/>
  <c r="H8" i="3"/>
  <c r="H9" i="3"/>
  <c r="H10" i="3"/>
  <c r="H11" i="3"/>
  <c r="H12" i="3"/>
  <c r="H13" i="3"/>
  <c r="H14" i="3"/>
  <c r="H15" i="3"/>
  <c r="H16" i="3"/>
  <c r="H17" i="3"/>
  <c r="H18" i="3"/>
  <c r="H19" i="3"/>
  <c r="G5" i="3"/>
  <c r="G6" i="3"/>
  <c r="G7" i="3"/>
  <c r="G8" i="3"/>
  <c r="G9" i="3"/>
  <c r="G10" i="3"/>
  <c r="G11" i="3"/>
  <c r="G12" i="3"/>
  <c r="G13" i="3"/>
  <c r="G14" i="3"/>
  <c r="G15" i="3"/>
  <c r="G16" i="3"/>
  <c r="G17" i="3"/>
  <c r="G18" i="3"/>
  <c r="G19" i="3"/>
  <c r="E5" i="3"/>
  <c r="E6" i="3"/>
  <c r="E7" i="3"/>
  <c r="E8" i="3"/>
  <c r="E9" i="3"/>
  <c r="E10" i="3"/>
  <c r="E11" i="3"/>
  <c r="E12" i="3"/>
  <c r="E13" i="3"/>
  <c r="E14" i="3"/>
  <c r="E15" i="3"/>
  <c r="E16" i="3"/>
  <c r="E17" i="3"/>
  <c r="E18" i="3"/>
  <c r="D5" i="3"/>
  <c r="D6" i="3"/>
  <c r="D7" i="3"/>
  <c r="D8" i="3"/>
  <c r="D9" i="3"/>
  <c r="D10" i="3"/>
  <c r="D11" i="3"/>
  <c r="D12" i="3"/>
  <c r="D13" i="3"/>
  <c r="D14" i="3"/>
  <c r="D15" i="3"/>
  <c r="D16" i="3"/>
  <c r="D17" i="3"/>
  <c r="D18" i="3"/>
  <c r="N4" i="3"/>
  <c r="M4" i="3"/>
  <c r="H4" i="3"/>
  <c r="G4" i="3"/>
  <c r="E4" i="3"/>
  <c r="D4" i="3"/>
  <c r="X89" i="6"/>
  <c r="Q89" i="6"/>
  <c r="J89" i="6"/>
  <c r="X88" i="6"/>
  <c r="Q88" i="6"/>
  <c r="J88" i="6"/>
  <c r="X87" i="6"/>
  <c r="Q87" i="6"/>
  <c r="J87" i="6"/>
  <c r="X86" i="6"/>
  <c r="Q86" i="6"/>
  <c r="J86" i="6"/>
  <c r="X85" i="6"/>
  <c r="Q85" i="6"/>
  <c r="J85" i="6"/>
  <c r="X84" i="6"/>
  <c r="Q84" i="6"/>
  <c r="J84" i="6"/>
  <c r="X83" i="6"/>
  <c r="Q83" i="6"/>
  <c r="J83" i="6"/>
  <c r="X82" i="6"/>
  <c r="Q82" i="6"/>
  <c r="J82" i="6"/>
  <c r="X81" i="6"/>
  <c r="Q81" i="6"/>
  <c r="J81" i="6"/>
  <c r="X80" i="6"/>
  <c r="Q80" i="6"/>
  <c r="J80" i="6"/>
  <c r="X79" i="6"/>
  <c r="Q79" i="6"/>
  <c r="J79" i="6"/>
  <c r="AE78" i="6"/>
  <c r="X78" i="6"/>
  <c r="Q78" i="6"/>
  <c r="J78" i="6"/>
  <c r="AE77" i="6"/>
  <c r="X77" i="6"/>
  <c r="Q77" i="6"/>
  <c r="J77" i="6"/>
  <c r="AE76" i="6"/>
  <c r="X76" i="6"/>
  <c r="Q76" i="6"/>
  <c r="J76" i="6"/>
  <c r="AE75" i="6"/>
  <c r="X75" i="6"/>
  <c r="Q75" i="6"/>
  <c r="J75" i="6"/>
  <c r="AE74" i="6"/>
  <c r="X74" i="6"/>
  <c r="Q74" i="6"/>
  <c r="J74" i="6"/>
  <c r="AE73" i="6"/>
  <c r="X73" i="6"/>
  <c r="Q73" i="6"/>
  <c r="J73" i="6"/>
  <c r="AE72" i="6"/>
  <c r="X72" i="6"/>
  <c r="Q72" i="6"/>
  <c r="J72" i="6"/>
  <c r="AE71" i="6"/>
  <c r="X71" i="6"/>
  <c r="Q71" i="6"/>
  <c r="J71" i="6"/>
  <c r="AE70" i="6"/>
  <c r="X70" i="6"/>
  <c r="Q70" i="6"/>
  <c r="J70" i="6"/>
  <c r="AE69" i="6"/>
  <c r="X69" i="6"/>
  <c r="Q69" i="6"/>
  <c r="J69" i="6"/>
  <c r="AE68" i="6"/>
  <c r="X68" i="6"/>
  <c r="Q68" i="6"/>
  <c r="J68" i="6"/>
  <c r="AE67" i="6"/>
  <c r="X67" i="6"/>
  <c r="Q67" i="6"/>
  <c r="J67" i="6"/>
  <c r="AE66" i="6"/>
  <c r="X66" i="6"/>
  <c r="Q66" i="6"/>
  <c r="J66" i="6"/>
  <c r="AE65" i="6"/>
  <c r="X65" i="6"/>
  <c r="Q65" i="6"/>
  <c r="J65" i="6"/>
  <c r="AE64" i="6"/>
  <c r="X64" i="6"/>
  <c r="Q64" i="6"/>
  <c r="J64" i="6"/>
  <c r="AE63" i="6"/>
  <c r="X63" i="6"/>
  <c r="Q63" i="6"/>
  <c r="J63" i="6"/>
  <c r="C63" i="6"/>
  <c r="AE62" i="6"/>
  <c r="X62" i="6"/>
  <c r="Q62" i="6"/>
  <c r="J62" i="6"/>
  <c r="C62" i="6"/>
  <c r="AE61" i="6"/>
  <c r="X61" i="6"/>
  <c r="Q61" i="6"/>
  <c r="J61" i="6"/>
  <c r="C61" i="6"/>
  <c r="AE60" i="6"/>
  <c r="X60" i="6"/>
  <c r="Q60" i="6"/>
  <c r="J60" i="6"/>
  <c r="C60" i="6"/>
  <c r="AE59" i="6"/>
  <c r="X59" i="6"/>
  <c r="Q59" i="6"/>
  <c r="J59" i="6"/>
  <c r="C59" i="6"/>
  <c r="AE58" i="6"/>
  <c r="X58" i="6"/>
  <c r="Q58" i="6"/>
  <c r="J58" i="6"/>
  <c r="C58" i="6"/>
  <c r="AE57" i="6"/>
  <c r="X57" i="6"/>
  <c r="Q57" i="6"/>
  <c r="J57" i="6"/>
  <c r="C57" i="6"/>
  <c r="AE56" i="6"/>
  <c r="X56" i="6"/>
  <c r="Q56" i="6"/>
  <c r="J56" i="6"/>
  <c r="C56" i="6"/>
  <c r="AE55" i="6"/>
  <c r="X55" i="6"/>
  <c r="Q55" i="6"/>
  <c r="J55" i="6"/>
  <c r="C55" i="6"/>
  <c r="AE54" i="6"/>
  <c r="X54" i="6"/>
  <c r="Q54" i="6"/>
  <c r="J54" i="6"/>
  <c r="C54" i="6"/>
  <c r="AE53" i="6"/>
  <c r="X53" i="6"/>
  <c r="Q53" i="6"/>
  <c r="J53" i="6"/>
  <c r="C53" i="6"/>
  <c r="AE52" i="6"/>
  <c r="X52" i="6"/>
  <c r="Q52" i="6"/>
  <c r="J52" i="6"/>
  <c r="C52" i="6"/>
  <c r="AE51" i="6"/>
  <c r="X51" i="6"/>
  <c r="Q51" i="6"/>
  <c r="J51" i="6"/>
  <c r="C51" i="6"/>
  <c r="AE50" i="6"/>
  <c r="X50" i="6"/>
  <c r="Q50" i="6"/>
  <c r="J50" i="6"/>
  <c r="C50" i="6"/>
  <c r="AE49" i="6"/>
  <c r="X49" i="6"/>
  <c r="Q49" i="6"/>
  <c r="J49" i="6"/>
  <c r="C49" i="6"/>
  <c r="AE48" i="6"/>
  <c r="X48" i="6"/>
  <c r="Q48" i="6"/>
  <c r="J48" i="6"/>
  <c r="C48" i="6"/>
  <c r="AE47" i="6"/>
  <c r="X47" i="6"/>
  <c r="Q47" i="6"/>
  <c r="J47" i="6"/>
  <c r="C47" i="6"/>
  <c r="AE46" i="6"/>
  <c r="X46" i="6"/>
  <c r="Q46" i="6"/>
  <c r="J46" i="6"/>
  <c r="C46" i="6"/>
  <c r="AE45" i="6"/>
  <c r="X45" i="6"/>
  <c r="Q45" i="6"/>
  <c r="J45" i="6"/>
  <c r="C45" i="6"/>
  <c r="AE44" i="6"/>
  <c r="X44" i="6"/>
  <c r="Q44" i="6"/>
  <c r="J44" i="6"/>
  <c r="C44" i="6"/>
  <c r="AE43" i="6"/>
  <c r="X43" i="6"/>
  <c r="Q43" i="6"/>
  <c r="J43" i="6"/>
  <c r="C43" i="6"/>
  <c r="AE42" i="6"/>
  <c r="X42" i="6"/>
  <c r="Q42" i="6"/>
  <c r="J42" i="6"/>
  <c r="C42" i="6"/>
  <c r="AE41" i="6"/>
  <c r="X41" i="6"/>
  <c r="Q41" i="6"/>
  <c r="J41" i="6"/>
  <c r="C41" i="6"/>
  <c r="AE40" i="6"/>
  <c r="X40" i="6"/>
  <c r="Q40" i="6"/>
  <c r="J40" i="6"/>
  <c r="C40" i="6"/>
  <c r="AE39" i="6"/>
  <c r="X39" i="6"/>
  <c r="Q39" i="6"/>
  <c r="J39" i="6"/>
  <c r="C39" i="6"/>
  <c r="AU38" i="6"/>
  <c r="AE38" i="6"/>
  <c r="X38" i="6"/>
  <c r="Q38" i="6"/>
  <c r="J38" i="6"/>
  <c r="C38" i="6"/>
  <c r="AU37" i="6"/>
  <c r="AE37" i="6"/>
  <c r="X37" i="6"/>
  <c r="Q37" i="6"/>
  <c r="J37" i="6"/>
  <c r="C37" i="6"/>
  <c r="AU36" i="6"/>
  <c r="AE36" i="6"/>
  <c r="X36" i="6"/>
  <c r="Q36" i="6"/>
  <c r="J36" i="6"/>
  <c r="C36" i="6"/>
  <c r="AU35" i="6"/>
  <c r="AE35" i="6"/>
  <c r="X35" i="6"/>
  <c r="Q35" i="6"/>
  <c r="J35" i="6"/>
  <c r="C35" i="6"/>
  <c r="AU34" i="6"/>
  <c r="AE34" i="6"/>
  <c r="X34" i="6"/>
  <c r="Q34" i="6"/>
  <c r="J34" i="6"/>
  <c r="C34" i="6"/>
  <c r="AU33" i="6"/>
  <c r="AP33" i="6"/>
  <c r="AE33" i="6"/>
  <c r="X33" i="6"/>
  <c r="Q33" i="6"/>
  <c r="J33" i="6"/>
  <c r="C33" i="6"/>
  <c r="AU32" i="6"/>
  <c r="AP32" i="6"/>
  <c r="AE32" i="6"/>
  <c r="X32" i="6"/>
  <c r="Q32" i="6"/>
  <c r="J32" i="6"/>
  <c r="C32" i="6"/>
  <c r="AU31" i="6"/>
  <c r="AP31" i="6"/>
  <c r="AE31" i="6"/>
  <c r="X31" i="6"/>
  <c r="Q31" i="6"/>
  <c r="J31" i="6"/>
  <c r="C31" i="6"/>
  <c r="AU30" i="6"/>
  <c r="AP30" i="6"/>
  <c r="AE30" i="6"/>
  <c r="X30" i="6"/>
  <c r="Q30" i="6"/>
  <c r="J30" i="6"/>
  <c r="C30" i="6"/>
  <c r="AU29" i="6"/>
  <c r="AP29" i="6"/>
  <c r="AE29" i="6"/>
  <c r="X29" i="6"/>
  <c r="Q29" i="6"/>
  <c r="J29" i="6"/>
  <c r="C29" i="6"/>
  <c r="AU28" i="6"/>
  <c r="AP28" i="6"/>
  <c r="AE28" i="6"/>
  <c r="X28" i="6"/>
  <c r="Q28" i="6"/>
  <c r="J28" i="6"/>
  <c r="C28" i="6"/>
  <c r="AU27" i="6"/>
  <c r="AP27" i="6"/>
  <c r="AE27" i="6"/>
  <c r="X27" i="6"/>
  <c r="Q27" i="6"/>
  <c r="J27" i="6"/>
  <c r="C27" i="6"/>
  <c r="AU26" i="6"/>
  <c r="AP26" i="6"/>
  <c r="AE26" i="6"/>
  <c r="X26" i="6"/>
  <c r="Q26" i="6"/>
  <c r="J26" i="6"/>
  <c r="C26" i="6"/>
  <c r="AU25" i="6"/>
  <c r="AP25" i="6"/>
  <c r="AE25" i="6"/>
  <c r="X25" i="6"/>
  <c r="Q25" i="6"/>
  <c r="J25" i="6"/>
  <c r="C25" i="6"/>
  <c r="AU24" i="6"/>
  <c r="AP24" i="6"/>
  <c r="AE24" i="6"/>
  <c r="X24" i="6"/>
  <c r="Q24" i="6"/>
  <c r="J24" i="6"/>
  <c r="C24" i="6"/>
  <c r="AU23" i="6"/>
  <c r="AP23" i="6"/>
  <c r="AL23" i="6"/>
  <c r="AE23" i="6"/>
  <c r="X23" i="6"/>
  <c r="Q23" i="6"/>
  <c r="J23" i="6"/>
  <c r="C23" i="6"/>
  <c r="AU22" i="6"/>
  <c r="AP22" i="6"/>
  <c r="AL22" i="6"/>
  <c r="AE22" i="6"/>
  <c r="X22" i="6"/>
  <c r="Q22" i="6"/>
  <c r="J22" i="6"/>
  <c r="C22" i="6"/>
  <c r="AU21" i="6"/>
  <c r="AP21" i="6"/>
  <c r="AL21" i="6"/>
  <c r="AE21" i="6"/>
  <c r="X21" i="6"/>
  <c r="Q21" i="6"/>
  <c r="J21" i="6"/>
  <c r="C21" i="6"/>
  <c r="AU20" i="6"/>
  <c r="AP20" i="6"/>
  <c r="AL20" i="6"/>
  <c r="AE20" i="6"/>
  <c r="X20" i="6"/>
  <c r="Q20" i="6"/>
  <c r="J20" i="6"/>
  <c r="C20" i="6"/>
  <c r="AU19" i="6"/>
  <c r="AP19" i="6"/>
  <c r="AL19" i="6"/>
  <c r="AE19" i="6"/>
  <c r="X19" i="6"/>
  <c r="Q19" i="6"/>
  <c r="J19" i="6"/>
  <c r="C19" i="6"/>
  <c r="AU18" i="6"/>
  <c r="AP18" i="6"/>
  <c r="AL18" i="6"/>
  <c r="AE18" i="6"/>
  <c r="X18" i="6"/>
  <c r="Q18" i="6"/>
  <c r="J18" i="6"/>
  <c r="C18" i="6"/>
  <c r="AU17" i="6"/>
  <c r="AP17" i="6"/>
  <c r="AL17" i="6"/>
  <c r="AE17" i="6"/>
  <c r="X17" i="6"/>
  <c r="Q17" i="6"/>
  <c r="J17" i="6"/>
  <c r="C17" i="6"/>
  <c r="AU16" i="6"/>
  <c r="AP16" i="6"/>
  <c r="AL16" i="6"/>
  <c r="AE16" i="6"/>
  <c r="X16" i="6"/>
  <c r="Q16" i="6"/>
  <c r="J16" i="6"/>
  <c r="C16" i="6"/>
  <c r="AU15" i="6"/>
  <c r="AP15" i="6"/>
  <c r="AL15" i="6"/>
  <c r="AE15" i="6"/>
  <c r="X15" i="6"/>
  <c r="Q15" i="6"/>
  <c r="J15" i="6"/>
  <c r="C15" i="6"/>
  <c r="AU14" i="6"/>
  <c r="AP14" i="6"/>
  <c r="AL14" i="6"/>
  <c r="AE14" i="6"/>
  <c r="X14" i="6"/>
  <c r="Q14" i="6"/>
  <c r="J14" i="6"/>
  <c r="C14" i="6"/>
  <c r="AU13" i="6"/>
  <c r="AP13" i="6"/>
  <c r="AL13" i="6"/>
  <c r="AE13" i="6"/>
  <c r="X13" i="6"/>
  <c r="Q13" i="6"/>
  <c r="J13" i="6"/>
  <c r="C13" i="6"/>
  <c r="AU12" i="6"/>
  <c r="AP12" i="6"/>
  <c r="AL12" i="6"/>
  <c r="AE12" i="6"/>
  <c r="X12" i="6"/>
  <c r="Q12" i="6"/>
  <c r="J12" i="6"/>
  <c r="C12" i="6"/>
  <c r="AU11" i="6"/>
  <c r="AP11" i="6"/>
  <c r="AL11" i="6"/>
  <c r="AE11" i="6"/>
  <c r="X11" i="6"/>
  <c r="Q11" i="6"/>
  <c r="J11" i="6"/>
  <c r="C11" i="6"/>
  <c r="AU10" i="6"/>
  <c r="AP10" i="6"/>
  <c r="AL10" i="6"/>
  <c r="AE10" i="6"/>
  <c r="X10" i="6"/>
  <c r="Q10" i="6"/>
  <c r="J10" i="6"/>
  <c r="C10" i="6"/>
  <c r="AU9" i="6"/>
  <c r="AP9" i="6"/>
  <c r="AL9" i="6"/>
  <c r="AE9" i="6"/>
  <c r="X9" i="6"/>
  <c r="Q9" i="6"/>
  <c r="J9" i="6"/>
  <c r="C9" i="6"/>
  <c r="AU8" i="6"/>
  <c r="AP8" i="6"/>
  <c r="AL8" i="6"/>
  <c r="AE8" i="6"/>
  <c r="X8" i="6"/>
  <c r="Q8" i="6"/>
  <c r="J8" i="6"/>
  <c r="C8" i="6"/>
  <c r="AU7" i="6"/>
  <c r="AP7" i="6"/>
  <c r="AL7" i="6"/>
  <c r="AE7" i="6"/>
  <c r="X7" i="6"/>
  <c r="Q7" i="6"/>
  <c r="J7" i="6"/>
  <c r="C7" i="6"/>
  <c r="AU6" i="6"/>
  <c r="AP6" i="6"/>
  <c r="AL6" i="6"/>
  <c r="AE6" i="6"/>
  <c r="X6" i="6"/>
  <c r="Q6" i="6"/>
  <c r="J6" i="6"/>
  <c r="C6" i="6"/>
  <c r="AU5" i="6"/>
  <c r="AP5" i="6"/>
  <c r="AL5" i="6"/>
  <c r="AE5" i="6"/>
  <c r="X5" i="6"/>
  <c r="Q5" i="6"/>
  <c r="J5" i="6"/>
  <c r="C5" i="6"/>
  <c r="AU4" i="6"/>
  <c r="AP4" i="6"/>
  <c r="AL4" i="6"/>
  <c r="AE4" i="6"/>
  <c r="X4" i="6"/>
  <c r="Q4" i="6"/>
  <c r="J4" i="6"/>
  <c r="C4" i="6"/>
  <c r="AP3" i="6"/>
  <c r="AL3" i="6"/>
  <c r="AE3" i="6"/>
  <c r="X3" i="6"/>
  <c r="Q3" i="6"/>
  <c r="J3" i="6"/>
  <c r="C3" i="6"/>
  <c r="Q113" i="6"/>
  <c r="J113" i="6"/>
  <c r="Q112" i="6"/>
  <c r="J112" i="6"/>
  <c r="Q111" i="6"/>
  <c r="J111" i="6"/>
  <c r="Q110" i="6"/>
  <c r="J110" i="6"/>
  <c r="Q109" i="6"/>
  <c r="J109" i="6"/>
  <c r="Q108" i="6"/>
  <c r="J108" i="6"/>
  <c r="Q107" i="6"/>
  <c r="J107" i="6"/>
  <c r="Q106" i="6"/>
  <c r="J106" i="6"/>
  <c r="Q105" i="6"/>
  <c r="J105" i="6"/>
  <c r="Q104" i="6"/>
  <c r="J104" i="6"/>
  <c r="X103" i="6"/>
  <c r="Q103" i="6"/>
  <c r="J103" i="6"/>
  <c r="X102" i="6"/>
  <c r="Q102" i="6"/>
  <c r="J102" i="6"/>
  <c r="X101" i="6"/>
  <c r="Q101" i="6"/>
  <c r="J101" i="6"/>
  <c r="X100" i="6"/>
  <c r="Q100" i="6"/>
  <c r="J100" i="6"/>
  <c r="X99" i="6"/>
  <c r="Q99" i="6"/>
  <c r="J99" i="6"/>
  <c r="X98" i="6"/>
  <c r="Q98" i="6"/>
  <c r="J98" i="6"/>
  <c r="X97" i="6"/>
  <c r="Q97" i="6"/>
  <c r="J97" i="6"/>
  <c r="X96" i="6"/>
  <c r="Q96" i="6"/>
  <c r="J96" i="6"/>
  <c r="X95" i="6"/>
  <c r="Q95" i="6"/>
  <c r="J95" i="6"/>
  <c r="X94" i="6"/>
  <c r="Q94" i="6"/>
  <c r="J94" i="6"/>
  <c r="X93" i="6"/>
  <c r="Q93" i="6"/>
  <c r="J93" i="6"/>
  <c r="X92" i="6"/>
  <c r="Q92" i="6"/>
  <c r="J92" i="6"/>
  <c r="X91" i="6"/>
  <c r="Q91" i="6"/>
  <c r="J91" i="6"/>
  <c r="X90" i="6"/>
  <c r="Q90" i="6"/>
  <c r="J90" i="6"/>
  <c r="AR36" i="4"/>
  <c r="AO36" i="4"/>
  <c r="AL36" i="4"/>
  <c r="AI36" i="4"/>
  <c r="AF36" i="4"/>
  <c r="AC36" i="4"/>
  <c r="Z36" i="4"/>
  <c r="W36" i="4"/>
  <c r="T36" i="4"/>
  <c r="Q36" i="4"/>
  <c r="N36" i="4"/>
  <c r="K36" i="4"/>
  <c r="H36" i="4"/>
  <c r="E36" i="4"/>
  <c r="B36" i="4"/>
  <c r="AT34" i="4" a="1"/>
  <c r="AT34" i="4" s="1"/>
  <c r="AS34" i="4" a="1"/>
  <c r="AS34" i="4" s="1"/>
  <c r="AQ34" i="4" a="1"/>
  <c r="AQ34" i="4" s="1"/>
  <c r="AP34" i="4" a="1"/>
  <c r="AP34" i="4" s="1"/>
  <c r="AN34" i="4" a="1"/>
  <c r="AN34" i="4" s="1"/>
  <c r="AM34" i="4" a="1"/>
  <c r="AM34" i="4" s="1"/>
  <c r="AK34" i="4" a="1"/>
  <c r="AK34" i="4" s="1"/>
  <c r="AJ34" i="4" a="1"/>
  <c r="AJ34" i="4" s="1"/>
  <c r="AH34" i="4" a="1"/>
  <c r="AH34" i="4" s="1"/>
  <c r="AG34" i="4" a="1"/>
  <c r="AG34" i="4" s="1"/>
  <c r="AE34" i="4" a="1"/>
  <c r="AE34" i="4" s="1"/>
  <c r="AD34" i="4" a="1"/>
  <c r="AD34" i="4" s="1"/>
  <c r="AB34" i="4" a="1"/>
  <c r="AB34" i="4" s="1"/>
  <c r="AA34" i="4" a="1"/>
  <c r="AA34" i="4" s="1"/>
  <c r="Y34" i="4" a="1"/>
  <c r="Y34" i="4" s="1"/>
  <c r="X34" i="4" a="1"/>
  <c r="X34" i="4" s="1"/>
  <c r="V34" i="4" a="1"/>
  <c r="V34" i="4" s="1"/>
  <c r="U34" i="4" a="1"/>
  <c r="U34" i="4" s="1"/>
  <c r="S34" i="4" a="1"/>
  <c r="S34" i="4" s="1"/>
  <c r="R34" i="4" a="1"/>
  <c r="R34" i="4" s="1"/>
  <c r="P34" i="4" a="1"/>
  <c r="P34" i="4" s="1"/>
  <c r="O34" i="4" a="1"/>
  <c r="O34" i="4" s="1"/>
  <c r="M34" i="4" a="1"/>
  <c r="M34" i="4" s="1"/>
  <c r="L34" i="4" a="1"/>
  <c r="L34" i="4" s="1"/>
  <c r="J34" i="4" a="1"/>
  <c r="J34" i="4" s="1"/>
  <c r="I34" i="4" a="1"/>
  <c r="I34" i="4" s="1"/>
  <c r="G34" i="4" a="1"/>
  <c r="G34" i="4" s="1"/>
  <c r="F34" i="4" a="1"/>
  <c r="F34" i="4" s="1"/>
  <c r="AT33" i="4" a="1"/>
  <c r="AT33" i="4" s="1"/>
  <c r="AS33" i="4" a="1"/>
  <c r="AS33" i="4" s="1"/>
  <c r="AQ33" i="4" a="1"/>
  <c r="AQ33" i="4" s="1"/>
  <c r="AP33" i="4" a="1"/>
  <c r="AP33" i="4" s="1"/>
  <c r="AN33" i="4" a="1"/>
  <c r="AN33" i="4" s="1"/>
  <c r="AM33" i="4" a="1"/>
  <c r="AM33" i="4" s="1"/>
  <c r="AK33" i="4" a="1"/>
  <c r="AK33" i="4" s="1"/>
  <c r="AJ33" i="4" a="1"/>
  <c r="AJ33" i="4" s="1"/>
  <c r="AH33" i="4" a="1"/>
  <c r="AH33" i="4" s="1"/>
  <c r="AG33" i="4" a="1"/>
  <c r="AG33" i="4" s="1"/>
  <c r="AE33" i="4" a="1"/>
  <c r="AE33" i="4" s="1"/>
  <c r="AD33" i="4" a="1"/>
  <c r="AD33" i="4" s="1"/>
  <c r="AB33" i="4" a="1"/>
  <c r="AB33" i="4" s="1"/>
  <c r="AA33" i="4" a="1"/>
  <c r="AA33" i="4" s="1"/>
  <c r="Y33" i="4" a="1"/>
  <c r="Y33" i="4" s="1"/>
  <c r="X33" i="4" a="1"/>
  <c r="X33" i="4" s="1"/>
  <c r="V33" i="4" a="1"/>
  <c r="V33" i="4" s="1"/>
  <c r="U33" i="4" a="1"/>
  <c r="U33" i="4" s="1"/>
  <c r="S33" i="4" a="1"/>
  <c r="S33" i="4" s="1"/>
  <c r="R33" i="4" a="1"/>
  <c r="R33" i="4" s="1"/>
  <c r="P33" i="4" a="1"/>
  <c r="P33" i="4" s="1"/>
  <c r="O33" i="4" a="1"/>
  <c r="O33" i="4" s="1"/>
  <c r="M33" i="4" a="1"/>
  <c r="M33" i="4" s="1"/>
  <c r="L33" i="4" a="1"/>
  <c r="L33" i="4" s="1"/>
  <c r="J33" i="4" a="1"/>
  <c r="J33" i="4" s="1"/>
  <c r="I33" i="4" a="1"/>
  <c r="I33" i="4" s="1"/>
  <c r="G33" i="4" a="1"/>
  <c r="G33" i="4" s="1"/>
  <c r="F33" i="4" a="1"/>
  <c r="F33" i="4" s="1"/>
  <c r="AT32" i="4" a="1"/>
  <c r="AT32" i="4" s="1"/>
  <c r="AS32" i="4" a="1"/>
  <c r="AS32" i="4" s="1"/>
  <c r="AQ32" i="4" a="1"/>
  <c r="AQ32" i="4" s="1"/>
  <c r="AP32" i="4" a="1"/>
  <c r="AP32" i="4" s="1"/>
  <c r="AN32" i="4" a="1"/>
  <c r="AN32" i="4" s="1"/>
  <c r="AM32" i="4" a="1"/>
  <c r="AM32" i="4" s="1"/>
  <c r="AK32" i="4" a="1"/>
  <c r="AK32" i="4" s="1"/>
  <c r="AJ32" i="4" a="1"/>
  <c r="AJ32" i="4" s="1"/>
  <c r="AH32" i="4" a="1"/>
  <c r="AH32" i="4" s="1"/>
  <c r="AG32" i="4" a="1"/>
  <c r="AG32" i="4" s="1"/>
  <c r="AE32" i="4" a="1"/>
  <c r="AE32" i="4" s="1"/>
  <c r="AD32" i="4" a="1"/>
  <c r="AD32" i="4" s="1"/>
  <c r="AB32" i="4" a="1"/>
  <c r="AB32" i="4" s="1"/>
  <c r="AA32" i="4" a="1"/>
  <c r="AA32" i="4" s="1"/>
  <c r="Y32" i="4" a="1"/>
  <c r="Y32" i="4" s="1"/>
  <c r="X32" i="4" a="1"/>
  <c r="X32" i="4" s="1"/>
  <c r="V32" i="4" a="1"/>
  <c r="V32" i="4" s="1"/>
  <c r="U32" i="4" a="1"/>
  <c r="U32" i="4" s="1"/>
  <c r="S32" i="4" a="1"/>
  <c r="S32" i="4" s="1"/>
  <c r="R32" i="4" a="1"/>
  <c r="R32" i="4" s="1"/>
  <c r="P32" i="4" a="1"/>
  <c r="P32" i="4" s="1"/>
  <c r="O32" i="4" a="1"/>
  <c r="O32" i="4" s="1"/>
  <c r="M32" i="4" a="1"/>
  <c r="M32" i="4" s="1"/>
  <c r="L32" i="4" a="1"/>
  <c r="L32" i="4" s="1"/>
  <c r="J32" i="4" a="1"/>
  <c r="J32" i="4" s="1"/>
  <c r="I32" i="4" a="1"/>
  <c r="I32" i="4" s="1"/>
  <c r="G32" i="4" a="1"/>
  <c r="G32" i="4" s="1"/>
  <c r="F32" i="4" a="1"/>
  <c r="F32" i="4" s="1"/>
  <c r="AT31" i="4" a="1"/>
  <c r="AT31" i="4" s="1"/>
  <c r="AS31" i="4" a="1"/>
  <c r="AS31" i="4" s="1"/>
  <c r="AQ31" i="4" a="1"/>
  <c r="AQ31" i="4" s="1"/>
  <c r="AP31" i="4" a="1"/>
  <c r="AP31" i="4" s="1"/>
  <c r="AN31" i="4" a="1"/>
  <c r="AN31" i="4" s="1"/>
  <c r="AM31" i="4" a="1"/>
  <c r="AM31" i="4" s="1"/>
  <c r="AK31" i="4" a="1"/>
  <c r="AK31" i="4" s="1"/>
  <c r="AJ31" i="4" a="1"/>
  <c r="AJ31" i="4" s="1"/>
  <c r="AH31" i="4" a="1"/>
  <c r="AH31" i="4" s="1"/>
  <c r="AG31" i="4" a="1"/>
  <c r="AG31" i="4" s="1"/>
  <c r="AE31" i="4" a="1"/>
  <c r="AE31" i="4" s="1"/>
  <c r="AD31" i="4" a="1"/>
  <c r="AD31" i="4" s="1"/>
  <c r="AB31" i="4" a="1"/>
  <c r="AB31" i="4" s="1"/>
  <c r="AA31" i="4" a="1"/>
  <c r="AA31" i="4" s="1"/>
  <c r="Y31" i="4" a="1"/>
  <c r="Y31" i="4" s="1"/>
  <c r="X31" i="4" a="1"/>
  <c r="X31" i="4" s="1"/>
  <c r="V31" i="4" a="1"/>
  <c r="V31" i="4" s="1"/>
  <c r="U31" i="4" a="1"/>
  <c r="U31" i="4" s="1"/>
  <c r="S31" i="4" a="1"/>
  <c r="S31" i="4" s="1"/>
  <c r="R31" i="4" a="1"/>
  <c r="R31" i="4" s="1"/>
  <c r="P31" i="4" a="1"/>
  <c r="P31" i="4" s="1"/>
  <c r="O31" i="4" a="1"/>
  <c r="O31" i="4" s="1"/>
  <c r="M31" i="4" a="1"/>
  <c r="M31" i="4" s="1"/>
  <c r="L31" i="4" a="1"/>
  <c r="L31" i="4" s="1"/>
  <c r="J31" i="4" a="1"/>
  <c r="J31" i="4" s="1"/>
  <c r="I31" i="4" a="1"/>
  <c r="I31" i="4" s="1"/>
  <c r="G31" i="4" a="1"/>
  <c r="G31" i="4" s="1"/>
  <c r="F31" i="4" a="1"/>
  <c r="F31" i="4" s="1"/>
  <c r="AT30" i="4" a="1"/>
  <c r="AT30" i="4" s="1"/>
  <c r="AS30" i="4" a="1"/>
  <c r="AS30" i="4" s="1"/>
  <c r="AQ30" i="4" a="1"/>
  <c r="AQ30" i="4" s="1"/>
  <c r="AP30" i="4" a="1"/>
  <c r="AP30" i="4" s="1"/>
  <c r="AN30" i="4" a="1"/>
  <c r="AN30" i="4" s="1"/>
  <c r="AM30" i="4" a="1"/>
  <c r="AM30" i="4" s="1"/>
  <c r="AK30" i="4" a="1"/>
  <c r="AK30" i="4" s="1"/>
  <c r="AJ30" i="4" a="1"/>
  <c r="AJ30" i="4" s="1"/>
  <c r="AH30" i="4" a="1"/>
  <c r="AH30" i="4" s="1"/>
  <c r="AG30" i="4" a="1"/>
  <c r="AG30" i="4" s="1"/>
  <c r="AE30" i="4" a="1"/>
  <c r="AE30" i="4" s="1"/>
  <c r="AD30" i="4" a="1"/>
  <c r="AD30" i="4" s="1"/>
  <c r="AB30" i="4" a="1"/>
  <c r="AB30" i="4" s="1"/>
  <c r="AA30" i="4" a="1"/>
  <c r="AA30" i="4" s="1"/>
  <c r="Y30" i="4" a="1"/>
  <c r="Y30" i="4" s="1"/>
  <c r="X30" i="4" a="1"/>
  <c r="X30" i="4" s="1"/>
  <c r="V30" i="4" a="1"/>
  <c r="V30" i="4" s="1"/>
  <c r="U30" i="4" a="1"/>
  <c r="U30" i="4" s="1"/>
  <c r="S30" i="4" a="1"/>
  <c r="S30" i="4" s="1"/>
  <c r="R30" i="4" a="1"/>
  <c r="R30" i="4" s="1"/>
  <c r="P30" i="4" a="1"/>
  <c r="P30" i="4" s="1"/>
  <c r="O30" i="4" a="1"/>
  <c r="O30" i="4" s="1"/>
  <c r="M30" i="4" a="1"/>
  <c r="M30" i="4" s="1"/>
  <c r="L30" i="4" a="1"/>
  <c r="L30" i="4" s="1"/>
  <c r="J30" i="4" a="1"/>
  <c r="J30" i="4" s="1"/>
  <c r="I30" i="4" a="1"/>
  <c r="I30" i="4" s="1"/>
  <c r="G30" i="4" a="1"/>
  <c r="G30" i="4" s="1"/>
  <c r="F30" i="4" a="1"/>
  <c r="F30" i="4" s="1"/>
  <c r="AT29" i="4" a="1"/>
  <c r="AT29" i="4" s="1"/>
  <c r="AS29" i="4" a="1"/>
  <c r="AS29" i="4" s="1"/>
  <c r="AQ29" i="4" a="1"/>
  <c r="AQ29" i="4" s="1"/>
  <c r="AP29" i="4" a="1"/>
  <c r="AP29" i="4" s="1"/>
  <c r="AN29" i="4" a="1"/>
  <c r="AN29" i="4" s="1"/>
  <c r="AM29" i="4" a="1"/>
  <c r="AM29" i="4" s="1"/>
  <c r="AK29" i="4" a="1"/>
  <c r="AK29" i="4" s="1"/>
  <c r="AJ29" i="4" a="1"/>
  <c r="AJ29" i="4" s="1"/>
  <c r="AH29" i="4" a="1"/>
  <c r="AH29" i="4" s="1"/>
  <c r="AG29" i="4" a="1"/>
  <c r="AG29" i="4" s="1"/>
  <c r="AE29" i="4" a="1"/>
  <c r="AE29" i="4" s="1"/>
  <c r="AD29" i="4" a="1"/>
  <c r="AD29" i="4" s="1"/>
  <c r="AB29" i="4" a="1"/>
  <c r="AB29" i="4" s="1"/>
  <c r="AA29" i="4" a="1"/>
  <c r="AA29" i="4" s="1"/>
  <c r="Y29" i="4" a="1"/>
  <c r="Y29" i="4" s="1"/>
  <c r="X29" i="4" a="1"/>
  <c r="X29" i="4" s="1"/>
  <c r="V29" i="4" a="1"/>
  <c r="V29" i="4" s="1"/>
  <c r="U29" i="4" a="1"/>
  <c r="U29" i="4" s="1"/>
  <c r="S29" i="4" a="1"/>
  <c r="S29" i="4" s="1"/>
  <c r="R29" i="4" a="1"/>
  <c r="R29" i="4" s="1"/>
  <c r="P29" i="4" a="1"/>
  <c r="P29" i="4" s="1"/>
  <c r="O29" i="4" a="1"/>
  <c r="O29" i="4" s="1"/>
  <c r="M29" i="4" a="1"/>
  <c r="M29" i="4" s="1"/>
  <c r="L29" i="4" a="1"/>
  <c r="L29" i="4" s="1"/>
  <c r="J29" i="4" a="1"/>
  <c r="J29" i="4" s="1"/>
  <c r="I29" i="4" a="1"/>
  <c r="I29" i="4" s="1"/>
  <c r="G29" i="4" a="1"/>
  <c r="G29" i="4" s="1"/>
  <c r="F29" i="4" a="1"/>
  <c r="F29" i="4" s="1"/>
  <c r="AT28" i="4" a="1"/>
  <c r="AT28" i="4" s="1"/>
  <c r="AS28" i="4" a="1"/>
  <c r="AS28" i="4" s="1"/>
  <c r="AQ28" i="4" a="1"/>
  <c r="AQ28" i="4" s="1"/>
  <c r="AP28" i="4" a="1"/>
  <c r="AP28" i="4" s="1"/>
  <c r="AN28" i="4" a="1"/>
  <c r="AN28" i="4" s="1"/>
  <c r="AM28" i="4" a="1"/>
  <c r="AM28" i="4" s="1"/>
  <c r="AK28" i="4" a="1"/>
  <c r="AK28" i="4" s="1"/>
  <c r="AJ28" i="4" a="1"/>
  <c r="AJ28" i="4" s="1"/>
  <c r="AH28" i="4" a="1"/>
  <c r="AH28" i="4" s="1"/>
  <c r="AG28" i="4" a="1"/>
  <c r="AG28" i="4" s="1"/>
  <c r="AE28" i="4" a="1"/>
  <c r="AE28" i="4" s="1"/>
  <c r="AD28" i="4" a="1"/>
  <c r="AD28" i="4" s="1"/>
  <c r="AB28" i="4" a="1"/>
  <c r="AB28" i="4" s="1"/>
  <c r="AA28" i="4" a="1"/>
  <c r="AA28" i="4" s="1"/>
  <c r="Y28" i="4" a="1"/>
  <c r="Y28" i="4" s="1"/>
  <c r="X28" i="4" a="1"/>
  <c r="X28" i="4" s="1"/>
  <c r="V28" i="4" a="1"/>
  <c r="V28" i="4" s="1"/>
  <c r="U28" i="4" a="1"/>
  <c r="U28" i="4" s="1"/>
  <c r="S28" i="4" a="1"/>
  <c r="S28" i="4" s="1"/>
  <c r="R28" i="4" a="1"/>
  <c r="R28" i="4" s="1"/>
  <c r="P28" i="4" a="1"/>
  <c r="P28" i="4" s="1"/>
  <c r="O28" i="4" a="1"/>
  <c r="O28" i="4" s="1"/>
  <c r="M28" i="4" a="1"/>
  <c r="M28" i="4" s="1"/>
  <c r="L28" i="4" a="1"/>
  <c r="L28" i="4" s="1"/>
  <c r="J28" i="4" a="1"/>
  <c r="J28" i="4" s="1"/>
  <c r="I28" i="4" a="1"/>
  <c r="I28" i="4" s="1"/>
  <c r="G28" i="4" a="1"/>
  <c r="G28" i="4" s="1"/>
  <c r="F28" i="4" a="1"/>
  <c r="F28" i="4" s="1"/>
  <c r="AT27" i="4" a="1"/>
  <c r="AT27" i="4" s="1"/>
  <c r="AS27" i="4" a="1"/>
  <c r="AS27" i="4" s="1"/>
  <c r="AQ27" i="4" a="1"/>
  <c r="AQ27" i="4" s="1"/>
  <c r="AP27" i="4" a="1"/>
  <c r="AP27" i="4" s="1"/>
  <c r="AN27" i="4" a="1"/>
  <c r="AN27" i="4" s="1"/>
  <c r="AM27" i="4" a="1"/>
  <c r="AM27" i="4" s="1"/>
  <c r="AK27" i="4" a="1"/>
  <c r="AK27" i="4" s="1"/>
  <c r="AJ27" i="4" a="1"/>
  <c r="AJ27" i="4" s="1"/>
  <c r="AH27" i="4" a="1"/>
  <c r="AH27" i="4" s="1"/>
  <c r="AG27" i="4" a="1"/>
  <c r="AG27" i="4" s="1"/>
  <c r="AE27" i="4" a="1"/>
  <c r="AE27" i="4" s="1"/>
  <c r="AD27" i="4" a="1"/>
  <c r="AD27" i="4" s="1"/>
  <c r="AB27" i="4" a="1"/>
  <c r="AB27" i="4" s="1"/>
  <c r="AA27" i="4" a="1"/>
  <c r="AA27" i="4" s="1"/>
  <c r="Y27" i="4" a="1"/>
  <c r="Y27" i="4" s="1"/>
  <c r="X27" i="4" a="1"/>
  <c r="X27" i="4" s="1"/>
  <c r="V27" i="4" a="1"/>
  <c r="V27" i="4" s="1"/>
  <c r="U27" i="4" a="1"/>
  <c r="U27" i="4" s="1"/>
  <c r="S27" i="4" a="1"/>
  <c r="S27" i="4" s="1"/>
  <c r="R27" i="4" a="1"/>
  <c r="R27" i="4" s="1"/>
  <c r="P27" i="4" a="1"/>
  <c r="P27" i="4" s="1"/>
  <c r="O27" i="4" a="1"/>
  <c r="O27" i="4" s="1"/>
  <c r="M27" i="4" a="1"/>
  <c r="M27" i="4" s="1"/>
  <c r="L27" i="4" a="1"/>
  <c r="L27" i="4" s="1"/>
  <c r="J27" i="4" a="1"/>
  <c r="J27" i="4" s="1"/>
  <c r="I27" i="4" a="1"/>
  <c r="I27" i="4" s="1"/>
  <c r="G27" i="4" a="1"/>
  <c r="G27" i="4" s="1"/>
  <c r="F27" i="4" a="1"/>
  <c r="F27" i="4" s="1"/>
  <c r="AT26" i="4" a="1"/>
  <c r="AT26" i="4" s="1"/>
  <c r="AS26" i="4" a="1"/>
  <c r="AS26" i="4" s="1"/>
  <c r="AQ26" i="4" a="1"/>
  <c r="AQ26" i="4" s="1"/>
  <c r="AP26" i="4" a="1"/>
  <c r="AP26" i="4" s="1"/>
  <c r="AN26" i="4" a="1"/>
  <c r="AN26" i="4" s="1"/>
  <c r="AM26" i="4" a="1"/>
  <c r="AM26" i="4" s="1"/>
  <c r="AK26" i="4" a="1"/>
  <c r="AK26" i="4" s="1"/>
  <c r="AJ26" i="4" a="1"/>
  <c r="AJ26" i="4" s="1"/>
  <c r="AH26" i="4" a="1"/>
  <c r="AH26" i="4" s="1"/>
  <c r="AG26" i="4" a="1"/>
  <c r="AG26" i="4" s="1"/>
  <c r="AE26" i="4" a="1"/>
  <c r="AE26" i="4" s="1"/>
  <c r="AD26" i="4" a="1"/>
  <c r="AD26" i="4" s="1"/>
  <c r="AB26" i="4" a="1"/>
  <c r="AB26" i="4" s="1"/>
  <c r="AA26" i="4" a="1"/>
  <c r="AA26" i="4" s="1"/>
  <c r="Y26" i="4" a="1"/>
  <c r="Y26" i="4" s="1"/>
  <c r="X26" i="4" a="1"/>
  <c r="X26" i="4" s="1"/>
  <c r="V26" i="4" a="1"/>
  <c r="V26" i="4" s="1"/>
  <c r="U26" i="4" a="1"/>
  <c r="U26" i="4" s="1"/>
  <c r="S26" i="4" a="1"/>
  <c r="S26" i="4" s="1"/>
  <c r="R26" i="4" a="1"/>
  <c r="R26" i="4" s="1"/>
  <c r="P26" i="4" a="1"/>
  <c r="P26" i="4" s="1"/>
  <c r="O26" i="4" a="1"/>
  <c r="O26" i="4" s="1"/>
  <c r="M26" i="4" a="1"/>
  <c r="M26" i="4" s="1"/>
  <c r="L26" i="4" a="1"/>
  <c r="L26" i="4" s="1"/>
  <c r="J26" i="4" a="1"/>
  <c r="J26" i="4" s="1"/>
  <c r="I26" i="4" a="1"/>
  <c r="I26" i="4" s="1"/>
  <c r="G26" i="4" a="1"/>
  <c r="G26" i="4" s="1"/>
  <c r="F26" i="4" a="1"/>
  <c r="F26" i="4" s="1"/>
  <c r="AT25" i="4" a="1"/>
  <c r="AT25" i="4" s="1"/>
  <c r="AS25" i="4" a="1"/>
  <c r="AS25" i="4" s="1"/>
  <c r="AQ25" i="4" a="1"/>
  <c r="AQ25" i="4" s="1"/>
  <c r="AP25" i="4" a="1"/>
  <c r="AP25" i="4" s="1"/>
  <c r="AN25" i="4" a="1"/>
  <c r="AN25" i="4" s="1"/>
  <c r="AM25" i="4" a="1"/>
  <c r="AM25" i="4" s="1"/>
  <c r="AK25" i="4" a="1"/>
  <c r="AK25" i="4" s="1"/>
  <c r="AJ25" i="4" a="1"/>
  <c r="AJ25" i="4" s="1"/>
  <c r="AH25" i="4" a="1"/>
  <c r="AH25" i="4" s="1"/>
  <c r="AG25" i="4" a="1"/>
  <c r="AG25" i="4" s="1"/>
  <c r="AE25" i="4" a="1"/>
  <c r="AE25" i="4" s="1"/>
  <c r="AD25" i="4" a="1"/>
  <c r="AD25" i="4" s="1"/>
  <c r="AB25" i="4" a="1"/>
  <c r="AB25" i="4" s="1"/>
  <c r="AA25" i="4" a="1"/>
  <c r="AA25" i="4" s="1"/>
  <c r="Y25" i="4" a="1"/>
  <c r="Y25" i="4" s="1"/>
  <c r="X25" i="4" a="1"/>
  <c r="X25" i="4" s="1"/>
  <c r="V25" i="4" a="1"/>
  <c r="V25" i="4" s="1"/>
  <c r="U25" i="4" a="1"/>
  <c r="U25" i="4" s="1"/>
  <c r="S25" i="4" a="1"/>
  <c r="S25" i="4" s="1"/>
  <c r="R25" i="4" a="1"/>
  <c r="R25" i="4" s="1"/>
  <c r="P25" i="4" a="1"/>
  <c r="P25" i="4" s="1"/>
  <c r="O25" i="4" a="1"/>
  <c r="O25" i="4" s="1"/>
  <c r="M25" i="4" a="1"/>
  <c r="M25" i="4" s="1"/>
  <c r="L25" i="4" a="1"/>
  <c r="L25" i="4" s="1"/>
  <c r="J25" i="4" a="1"/>
  <c r="J25" i="4" s="1"/>
  <c r="I25" i="4" a="1"/>
  <c r="I25" i="4" s="1"/>
  <c r="G25" i="4" a="1"/>
  <c r="G25" i="4" s="1"/>
  <c r="F25" i="4" a="1"/>
  <c r="F25" i="4" s="1"/>
  <c r="AT24" i="4" a="1"/>
  <c r="AT24" i="4" s="1"/>
  <c r="AS24" i="4" a="1"/>
  <c r="AS24" i="4" s="1"/>
  <c r="AQ24" i="4" a="1"/>
  <c r="AQ24" i="4" s="1"/>
  <c r="AP24" i="4" a="1"/>
  <c r="AP24" i="4" s="1"/>
  <c r="AN24" i="4" a="1"/>
  <c r="AN24" i="4" s="1"/>
  <c r="AM24" i="4" a="1"/>
  <c r="AM24" i="4" s="1"/>
  <c r="AK24" i="4" a="1"/>
  <c r="AK24" i="4" s="1"/>
  <c r="AJ24" i="4" a="1"/>
  <c r="AJ24" i="4" s="1"/>
  <c r="AH24" i="4" a="1"/>
  <c r="AH24" i="4" s="1"/>
  <c r="AG24" i="4" a="1"/>
  <c r="AG24" i="4" s="1"/>
  <c r="AE24" i="4" a="1"/>
  <c r="AE24" i="4" s="1"/>
  <c r="AD24" i="4" a="1"/>
  <c r="AD24" i="4" s="1"/>
  <c r="AB24" i="4" a="1"/>
  <c r="AB24" i="4" s="1"/>
  <c r="AA24" i="4" a="1"/>
  <c r="AA24" i="4" s="1"/>
  <c r="Y24" i="4" a="1"/>
  <c r="Y24" i="4" s="1"/>
  <c r="X24" i="4" a="1"/>
  <c r="X24" i="4" s="1"/>
  <c r="V24" i="4" a="1"/>
  <c r="V24" i="4" s="1"/>
  <c r="U24" i="4" a="1"/>
  <c r="U24" i="4" s="1"/>
  <c r="S24" i="4" a="1"/>
  <c r="S24" i="4" s="1"/>
  <c r="R24" i="4" a="1"/>
  <c r="R24" i="4" s="1"/>
  <c r="P24" i="4" a="1"/>
  <c r="P24" i="4" s="1"/>
  <c r="O24" i="4" a="1"/>
  <c r="O24" i="4" s="1"/>
  <c r="M24" i="4" a="1"/>
  <c r="M24" i="4" s="1"/>
  <c r="L24" i="4" a="1"/>
  <c r="L24" i="4" s="1"/>
  <c r="J24" i="4" a="1"/>
  <c r="J24" i="4" s="1"/>
  <c r="I24" i="4" a="1"/>
  <c r="I24" i="4" s="1"/>
  <c r="G24" i="4" a="1"/>
  <c r="G24" i="4" s="1"/>
  <c r="F24" i="4" a="1"/>
  <c r="F24" i="4" s="1"/>
  <c r="AT23" i="4" a="1"/>
  <c r="AT23" i="4" s="1"/>
  <c r="AS23" i="4" a="1"/>
  <c r="AS23" i="4" s="1"/>
  <c r="AQ23" i="4" a="1"/>
  <c r="AQ23" i="4" s="1"/>
  <c r="AP23" i="4" a="1"/>
  <c r="AP23" i="4" s="1"/>
  <c r="AN23" i="4" a="1"/>
  <c r="AN23" i="4" s="1"/>
  <c r="AM23" i="4" a="1"/>
  <c r="AM23" i="4" s="1"/>
  <c r="AK23" i="4" a="1"/>
  <c r="AK23" i="4" s="1"/>
  <c r="AJ23" i="4" a="1"/>
  <c r="AJ23" i="4" s="1"/>
  <c r="AH23" i="4" a="1"/>
  <c r="AH23" i="4" s="1"/>
  <c r="AG23" i="4" a="1"/>
  <c r="AG23" i="4" s="1"/>
  <c r="AE23" i="4" a="1"/>
  <c r="AE23" i="4" s="1"/>
  <c r="AD23" i="4" a="1"/>
  <c r="AD23" i="4" s="1"/>
  <c r="AB23" i="4" a="1"/>
  <c r="AB23" i="4" s="1"/>
  <c r="AA23" i="4" a="1"/>
  <c r="AA23" i="4" s="1"/>
  <c r="Y23" i="4" a="1"/>
  <c r="Y23" i="4" s="1"/>
  <c r="X23" i="4" a="1"/>
  <c r="X23" i="4" s="1"/>
  <c r="V23" i="4" a="1"/>
  <c r="V23" i="4" s="1"/>
  <c r="U23" i="4" a="1"/>
  <c r="U23" i="4" s="1"/>
  <c r="S23" i="4" a="1"/>
  <c r="S23" i="4" s="1"/>
  <c r="R23" i="4" a="1"/>
  <c r="R23" i="4" s="1"/>
  <c r="P23" i="4" a="1"/>
  <c r="P23" i="4" s="1"/>
  <c r="O23" i="4" a="1"/>
  <c r="O23" i="4" s="1"/>
  <c r="M23" i="4" a="1"/>
  <c r="M23" i="4" s="1"/>
  <c r="L23" i="4" a="1"/>
  <c r="L23" i="4" s="1"/>
  <c r="J23" i="4" a="1"/>
  <c r="J23" i="4" s="1"/>
  <c r="I23" i="4" a="1"/>
  <c r="I23" i="4" s="1"/>
  <c r="G23" i="4" a="1"/>
  <c r="G23" i="4" s="1"/>
  <c r="F23" i="4" a="1"/>
  <c r="F23" i="4" s="1"/>
  <c r="AT22" i="4" a="1"/>
  <c r="AT22" i="4" s="1"/>
  <c r="AS22" i="4" a="1"/>
  <c r="AS22" i="4" s="1"/>
  <c r="AQ22" i="4" a="1"/>
  <c r="AQ22" i="4" s="1"/>
  <c r="AP22" i="4" a="1"/>
  <c r="AP22" i="4" s="1"/>
  <c r="AN22" i="4" a="1"/>
  <c r="AN22" i="4" s="1"/>
  <c r="AM22" i="4" a="1"/>
  <c r="AM22" i="4" s="1"/>
  <c r="AK22" i="4" a="1"/>
  <c r="AK22" i="4" s="1"/>
  <c r="AJ22" i="4" a="1"/>
  <c r="AJ22" i="4" s="1"/>
  <c r="AH22" i="4" a="1"/>
  <c r="AH22" i="4" s="1"/>
  <c r="AG22" i="4" a="1"/>
  <c r="AG22" i="4" s="1"/>
  <c r="AE22" i="4" a="1"/>
  <c r="AE22" i="4" s="1"/>
  <c r="AD22" i="4" a="1"/>
  <c r="AD22" i="4" s="1"/>
  <c r="AB22" i="4" a="1"/>
  <c r="AB22" i="4" s="1"/>
  <c r="AA22" i="4" a="1"/>
  <c r="AA22" i="4" s="1"/>
  <c r="Y22" i="4" a="1"/>
  <c r="Y22" i="4" s="1"/>
  <c r="X22" i="4" a="1"/>
  <c r="X22" i="4" s="1"/>
  <c r="V22" i="4" a="1"/>
  <c r="V22" i="4" s="1"/>
  <c r="U22" i="4" a="1"/>
  <c r="U22" i="4" s="1"/>
  <c r="S22" i="4" a="1"/>
  <c r="S22" i="4" s="1"/>
  <c r="R22" i="4" a="1"/>
  <c r="R22" i="4" s="1"/>
  <c r="P22" i="4" a="1"/>
  <c r="P22" i="4" s="1"/>
  <c r="O22" i="4" a="1"/>
  <c r="O22" i="4" s="1"/>
  <c r="M22" i="4" a="1"/>
  <c r="M22" i="4" s="1"/>
  <c r="L22" i="4" a="1"/>
  <c r="L22" i="4" s="1"/>
  <c r="J22" i="4" a="1"/>
  <c r="J22" i="4" s="1"/>
  <c r="I22" i="4" a="1"/>
  <c r="I22" i="4" s="1"/>
  <c r="G22" i="4" a="1"/>
  <c r="G22" i="4" s="1"/>
  <c r="F22" i="4" a="1"/>
  <c r="F22" i="4" s="1"/>
  <c r="AT21" i="4" a="1"/>
  <c r="AT21" i="4" s="1"/>
  <c r="AS21" i="4" a="1"/>
  <c r="AS21" i="4" s="1"/>
  <c r="AQ21" i="4" a="1"/>
  <c r="AQ21" i="4" s="1"/>
  <c r="AP21" i="4" a="1"/>
  <c r="AP21" i="4" s="1"/>
  <c r="AN21" i="4" a="1"/>
  <c r="AN21" i="4" s="1"/>
  <c r="AM21" i="4" a="1"/>
  <c r="AM21" i="4" s="1"/>
  <c r="AK21" i="4" a="1"/>
  <c r="AK21" i="4" s="1"/>
  <c r="AJ21" i="4" a="1"/>
  <c r="AJ21" i="4" s="1"/>
  <c r="AH21" i="4" a="1"/>
  <c r="AH21" i="4" s="1"/>
  <c r="AG21" i="4" a="1"/>
  <c r="AG21" i="4" s="1"/>
  <c r="AE21" i="4" a="1"/>
  <c r="AE21" i="4" s="1"/>
  <c r="AB21" i="4" a="1"/>
  <c r="AB21" i="4" s="1"/>
  <c r="AA21" i="4" a="1"/>
  <c r="AA21" i="4" s="1"/>
  <c r="Y21" i="4" a="1"/>
  <c r="Y21" i="4" s="1"/>
  <c r="X21" i="4" a="1"/>
  <c r="X21" i="4" s="1"/>
  <c r="V21" i="4" a="1"/>
  <c r="V21" i="4" s="1"/>
  <c r="U21" i="4" a="1"/>
  <c r="U21" i="4" s="1"/>
  <c r="S21" i="4" a="1"/>
  <c r="S21" i="4" s="1"/>
  <c r="R21" i="4" a="1"/>
  <c r="R21" i="4" s="1"/>
  <c r="P21" i="4" a="1"/>
  <c r="P21" i="4" s="1"/>
  <c r="O21" i="4" a="1"/>
  <c r="O21" i="4" s="1"/>
  <c r="M21" i="4" a="1"/>
  <c r="M21" i="4" s="1"/>
  <c r="L21" i="4" a="1"/>
  <c r="L21" i="4" s="1"/>
  <c r="J21" i="4" a="1"/>
  <c r="J21" i="4" s="1"/>
  <c r="I21" i="4" a="1"/>
  <c r="I21" i="4" s="1"/>
  <c r="G21" i="4" a="1"/>
  <c r="G21" i="4" s="1"/>
  <c r="F21" i="4" a="1"/>
  <c r="F21" i="4" s="1"/>
  <c r="AT20" i="4" a="1"/>
  <c r="AT20" i="4" s="1"/>
  <c r="AS20" i="4" a="1"/>
  <c r="AS20" i="4" s="1"/>
  <c r="AQ20" i="4" a="1"/>
  <c r="AQ20" i="4" s="1"/>
  <c r="AP20" i="4" a="1"/>
  <c r="AP20" i="4" s="1"/>
  <c r="AM20" i="4" a="1"/>
  <c r="AM20" i="4" s="1"/>
  <c r="AK20" i="4" a="1"/>
  <c r="AK20" i="4" s="1"/>
  <c r="AH20" i="4" a="1"/>
  <c r="AH20" i="4" s="1"/>
  <c r="AG20" i="4" a="1"/>
  <c r="AG20" i="4" s="1"/>
  <c r="AE20" i="4" a="1"/>
  <c r="AE20" i="4" s="1"/>
  <c r="AA20" i="4" a="1"/>
  <c r="AA20" i="4" s="1"/>
  <c r="Y20" i="4" a="1"/>
  <c r="Y20" i="4" s="1"/>
  <c r="X20" i="4" a="1"/>
  <c r="X20" i="4" s="1"/>
  <c r="V20" i="4" a="1"/>
  <c r="V20" i="4" s="1"/>
  <c r="U20" i="4" a="1"/>
  <c r="U20" i="4" s="1"/>
  <c r="S20" i="4" a="1"/>
  <c r="S20" i="4" s="1"/>
  <c r="R20" i="4" a="1"/>
  <c r="R20" i="4" s="1"/>
  <c r="P20" i="4" a="1"/>
  <c r="P20" i="4" s="1"/>
  <c r="M20" i="4" a="1"/>
  <c r="M20" i="4" s="1"/>
  <c r="L20" i="4" a="1"/>
  <c r="L20" i="4" s="1"/>
  <c r="J20" i="4" a="1"/>
  <c r="J20" i="4" s="1"/>
  <c r="I20" i="4" a="1"/>
  <c r="I20" i="4" s="1"/>
  <c r="G20" i="4" a="1"/>
  <c r="G20" i="4" s="1"/>
  <c r="F20" i="4" a="1"/>
  <c r="F20" i="4" s="1"/>
  <c r="AT19" i="4" a="1"/>
  <c r="AT19" i="4" s="1"/>
  <c r="AS19" i="4" a="1"/>
  <c r="AS19" i="4" s="1"/>
  <c r="AQ19" i="4" a="1"/>
  <c r="AQ19" i="4" s="1"/>
  <c r="AP19" i="4" a="1"/>
  <c r="AP19" i="4" s="1"/>
  <c r="AM19" i="4" a="1"/>
  <c r="AM19" i="4" s="1"/>
  <c r="AK19" i="4" a="1"/>
  <c r="AK19" i="4" s="1"/>
  <c r="AE19" i="4" a="1"/>
  <c r="AE19" i="4" s="1"/>
  <c r="AA19" i="4" a="1"/>
  <c r="AA19" i="4" s="1"/>
  <c r="Y19" i="4" a="1"/>
  <c r="Y19" i="4" s="1"/>
  <c r="X19" i="4" a="1"/>
  <c r="X19" i="4" s="1"/>
  <c r="V19" i="4" a="1"/>
  <c r="V19" i="4" s="1"/>
  <c r="S19" i="4" a="1"/>
  <c r="S19" i="4" s="1"/>
  <c r="R19" i="4" a="1"/>
  <c r="R19" i="4" s="1"/>
  <c r="P19" i="4" a="1"/>
  <c r="P19" i="4" s="1"/>
  <c r="I19" i="4" a="1"/>
  <c r="I19" i="4" s="1"/>
  <c r="G19" i="4" a="1"/>
  <c r="G19" i="4" s="1"/>
  <c r="F19" i="4" a="1"/>
  <c r="F19" i="4" s="1"/>
  <c r="F36" i="4" s="1"/>
  <c r="AT18" i="4" a="1"/>
  <c r="AT18" i="4" s="1"/>
  <c r="AS18" i="4" a="1"/>
  <c r="AS18" i="4" s="1"/>
  <c r="AQ18" i="4" a="1"/>
  <c r="AQ18" i="4" s="1"/>
  <c r="AP18" i="4" a="1"/>
  <c r="AP18" i="4" s="1"/>
  <c r="AM18" i="4" a="1"/>
  <c r="AM18" i="4" s="1"/>
  <c r="AK18" i="4" a="1"/>
  <c r="AK18" i="4" s="1"/>
  <c r="AE18" i="4" a="1"/>
  <c r="AE18" i="4" s="1"/>
  <c r="X18" i="4" a="1"/>
  <c r="X18" i="4" s="1"/>
  <c r="V18" i="4" a="1"/>
  <c r="V18" i="4" s="1"/>
  <c r="S18" i="4" a="1"/>
  <c r="S18" i="4" s="1"/>
  <c r="R18" i="4" a="1"/>
  <c r="R18" i="4" s="1"/>
  <c r="AS17" i="4" a="1"/>
  <c r="AS17" i="4" s="1"/>
  <c r="AP17" i="4" a="1"/>
  <c r="AP17" i="4" s="1"/>
  <c r="AM17" i="4" a="1"/>
  <c r="AM17" i="4" s="1"/>
  <c r="AE17" i="4" a="1"/>
  <c r="AE17" i="4" s="1"/>
  <c r="AY35" i="3"/>
  <c r="AV35" i="3"/>
  <c r="AS35" i="3"/>
  <c r="AP35" i="3"/>
  <c r="AM35" i="3"/>
  <c r="AJ35" i="3"/>
  <c r="AG35" i="3"/>
  <c r="AD35" i="3"/>
  <c r="AA35" i="3"/>
  <c r="X35" i="3"/>
  <c r="U35" i="3"/>
  <c r="R35" i="3"/>
  <c r="O35" i="3"/>
  <c r="L35" i="3"/>
  <c r="I35" i="3"/>
  <c r="F35" i="3"/>
  <c r="C35" i="3"/>
  <c r="BA33" i="3" a="1"/>
  <c r="BA33" i="3" s="1"/>
  <c r="AZ33" i="3" a="1"/>
  <c r="AZ33" i="3" s="1"/>
  <c r="AX33" i="3" a="1"/>
  <c r="AX33" i="3" s="1"/>
  <c r="AW33" i="3" a="1"/>
  <c r="AW33" i="3" s="1"/>
  <c r="AU33" i="3" a="1"/>
  <c r="AU33" i="3" s="1"/>
  <c r="AT33" i="3" a="1"/>
  <c r="AT33" i="3" s="1"/>
  <c r="AR33" i="3" a="1"/>
  <c r="AR33" i="3" s="1"/>
  <c r="AQ33" i="3" a="1"/>
  <c r="AQ33" i="3" s="1"/>
  <c r="AO33" i="3" a="1"/>
  <c r="AO33" i="3" s="1"/>
  <c r="AN33" i="3" a="1"/>
  <c r="AN33" i="3" s="1"/>
  <c r="AL33" i="3" a="1"/>
  <c r="AL33" i="3" s="1"/>
  <c r="AK33" i="3" a="1"/>
  <c r="AK33" i="3" s="1"/>
  <c r="AI33" i="3" a="1"/>
  <c r="AI33" i="3" s="1"/>
  <c r="AH33" i="3" a="1"/>
  <c r="AH33" i="3" s="1"/>
  <c r="AF33" i="3" a="1"/>
  <c r="AF33" i="3" s="1"/>
  <c r="AE33" i="3" a="1"/>
  <c r="AE33" i="3" s="1"/>
  <c r="AC33" i="3" a="1"/>
  <c r="AC33" i="3" s="1"/>
  <c r="AB33" i="3" a="1"/>
  <c r="AB33" i="3" s="1"/>
  <c r="Z33" i="3" a="1"/>
  <c r="Z33" i="3" s="1"/>
  <c r="Y33" i="3" a="1"/>
  <c r="Y33" i="3" s="1"/>
  <c r="W33" i="3" a="1"/>
  <c r="W33" i="3" s="1"/>
  <c r="V33" i="3" a="1"/>
  <c r="V33" i="3" s="1"/>
  <c r="T33" i="3" a="1"/>
  <c r="T33" i="3" s="1"/>
  <c r="S33" i="3" a="1"/>
  <c r="S33" i="3" s="1"/>
  <c r="Q33" i="3" a="1"/>
  <c r="Q33" i="3" s="1"/>
  <c r="P33" i="3" a="1"/>
  <c r="P33" i="3" s="1"/>
  <c r="BA32" i="3" a="1"/>
  <c r="BA32" i="3" s="1"/>
  <c r="AZ32" i="3" a="1"/>
  <c r="AZ32" i="3" s="1"/>
  <c r="AX32" i="3" a="1"/>
  <c r="AX32" i="3" s="1"/>
  <c r="AW32" i="3" a="1"/>
  <c r="AW32" i="3" s="1"/>
  <c r="AU32" i="3" a="1"/>
  <c r="AU32" i="3" s="1"/>
  <c r="AT32" i="3" a="1"/>
  <c r="AT32" i="3" s="1"/>
  <c r="AR32" i="3" a="1"/>
  <c r="AR32" i="3" s="1"/>
  <c r="AQ32" i="3" a="1"/>
  <c r="AQ32" i="3" s="1"/>
  <c r="AO32" i="3" a="1"/>
  <c r="AO32" i="3" s="1"/>
  <c r="AN32" i="3" a="1"/>
  <c r="AN32" i="3" s="1"/>
  <c r="AL32" i="3" a="1"/>
  <c r="AL32" i="3" s="1"/>
  <c r="AK32" i="3" a="1"/>
  <c r="AK32" i="3" s="1"/>
  <c r="AI32" i="3" a="1"/>
  <c r="AI32" i="3" s="1"/>
  <c r="AH32" i="3" a="1"/>
  <c r="AH32" i="3" s="1"/>
  <c r="AF32" i="3" a="1"/>
  <c r="AF32" i="3" s="1"/>
  <c r="AE32" i="3" a="1"/>
  <c r="AE32" i="3" s="1"/>
  <c r="AC32" i="3" a="1"/>
  <c r="AC32" i="3" s="1"/>
  <c r="AB32" i="3" a="1"/>
  <c r="AB32" i="3" s="1"/>
  <c r="Z32" i="3" a="1"/>
  <c r="Z32" i="3" s="1"/>
  <c r="Y32" i="3" a="1"/>
  <c r="Y32" i="3" s="1"/>
  <c r="W32" i="3" a="1"/>
  <c r="W32" i="3" s="1"/>
  <c r="V32" i="3" a="1"/>
  <c r="V32" i="3" s="1"/>
  <c r="T32" i="3" a="1"/>
  <c r="T32" i="3" s="1"/>
  <c r="S32" i="3" a="1"/>
  <c r="S32" i="3" s="1"/>
  <c r="Q32" i="3" a="1"/>
  <c r="Q32" i="3" s="1"/>
  <c r="P32" i="3" a="1"/>
  <c r="P32" i="3" s="1"/>
  <c r="BA31" i="3" a="1"/>
  <c r="BA31" i="3" s="1"/>
  <c r="AZ31" i="3" a="1"/>
  <c r="AZ31" i="3" s="1"/>
  <c r="AX31" i="3" a="1"/>
  <c r="AX31" i="3" s="1"/>
  <c r="AW31" i="3" a="1"/>
  <c r="AW31" i="3" s="1"/>
  <c r="AU31" i="3" a="1"/>
  <c r="AU31" i="3" s="1"/>
  <c r="AT31" i="3" a="1"/>
  <c r="AT31" i="3" s="1"/>
  <c r="AR31" i="3" a="1"/>
  <c r="AR31" i="3" s="1"/>
  <c r="AQ31" i="3" a="1"/>
  <c r="AQ31" i="3" s="1"/>
  <c r="AO31" i="3" a="1"/>
  <c r="AO31" i="3" s="1"/>
  <c r="AN31" i="3" a="1"/>
  <c r="AN31" i="3" s="1"/>
  <c r="AL31" i="3" a="1"/>
  <c r="AL31" i="3" s="1"/>
  <c r="AK31" i="3" a="1"/>
  <c r="AK31" i="3" s="1"/>
  <c r="AI31" i="3" a="1"/>
  <c r="AI31" i="3" s="1"/>
  <c r="AH31" i="3" a="1"/>
  <c r="AH31" i="3" s="1"/>
  <c r="AF31" i="3" a="1"/>
  <c r="AF31" i="3" s="1"/>
  <c r="AE31" i="3" a="1"/>
  <c r="AE31" i="3" s="1"/>
  <c r="AC31" i="3" a="1"/>
  <c r="AC31" i="3" s="1"/>
  <c r="AB31" i="3" a="1"/>
  <c r="AB31" i="3" s="1"/>
  <c r="Z31" i="3" a="1"/>
  <c r="Z31" i="3" s="1"/>
  <c r="Y31" i="3" a="1"/>
  <c r="Y31" i="3" s="1"/>
  <c r="W31" i="3" a="1"/>
  <c r="W31" i="3" s="1"/>
  <c r="V31" i="3" a="1"/>
  <c r="V31" i="3" s="1"/>
  <c r="T31" i="3" a="1"/>
  <c r="T31" i="3" s="1"/>
  <c r="S31" i="3" a="1"/>
  <c r="S31" i="3" s="1"/>
  <c r="Q31" i="3" a="1"/>
  <c r="Q31" i="3" s="1"/>
  <c r="P31" i="3" a="1"/>
  <c r="P31" i="3" s="1"/>
  <c r="BA30" i="3" a="1"/>
  <c r="BA30" i="3" s="1"/>
  <c r="AZ30" i="3" a="1"/>
  <c r="AZ30" i="3" s="1"/>
  <c r="AX30" i="3" a="1"/>
  <c r="AX30" i="3" s="1"/>
  <c r="AW30" i="3" a="1"/>
  <c r="AW30" i="3" s="1"/>
  <c r="AU30" i="3" a="1"/>
  <c r="AU30" i="3" s="1"/>
  <c r="AT30" i="3" a="1"/>
  <c r="AT30" i="3" s="1"/>
  <c r="AR30" i="3" a="1"/>
  <c r="AR30" i="3" s="1"/>
  <c r="AQ30" i="3" a="1"/>
  <c r="AQ30" i="3" s="1"/>
  <c r="AO30" i="3" a="1"/>
  <c r="AO30" i="3" s="1"/>
  <c r="AN30" i="3" a="1"/>
  <c r="AN30" i="3" s="1"/>
  <c r="AL30" i="3" a="1"/>
  <c r="AL30" i="3" s="1"/>
  <c r="AK30" i="3" a="1"/>
  <c r="AK30" i="3" s="1"/>
  <c r="AI30" i="3" a="1"/>
  <c r="AI30" i="3" s="1"/>
  <c r="AH30" i="3" a="1"/>
  <c r="AH30" i="3" s="1"/>
  <c r="AF30" i="3" a="1"/>
  <c r="AF30" i="3" s="1"/>
  <c r="AE30" i="3" a="1"/>
  <c r="AE30" i="3" s="1"/>
  <c r="AC30" i="3" a="1"/>
  <c r="AC30" i="3" s="1"/>
  <c r="AB30" i="3" a="1"/>
  <c r="AB30" i="3" s="1"/>
  <c r="Z30" i="3" a="1"/>
  <c r="Z30" i="3" s="1"/>
  <c r="Y30" i="3" a="1"/>
  <c r="Y30" i="3" s="1"/>
  <c r="W30" i="3" a="1"/>
  <c r="W30" i="3" s="1"/>
  <c r="V30" i="3" a="1"/>
  <c r="V30" i="3" s="1"/>
  <c r="T30" i="3" a="1"/>
  <c r="T30" i="3" s="1"/>
  <c r="S30" i="3" a="1"/>
  <c r="S30" i="3" s="1"/>
  <c r="Q30" i="3" a="1"/>
  <c r="Q30" i="3" s="1"/>
  <c r="P30" i="3" a="1"/>
  <c r="P30" i="3" s="1"/>
  <c r="BA29" i="3" a="1"/>
  <c r="BA29" i="3" s="1"/>
  <c r="AZ29" i="3" a="1"/>
  <c r="AZ29" i="3" s="1"/>
  <c r="AX29" i="3" a="1"/>
  <c r="AX29" i="3" s="1"/>
  <c r="AW29" i="3" a="1"/>
  <c r="AW29" i="3" s="1"/>
  <c r="AU29" i="3" a="1"/>
  <c r="AU29" i="3" s="1"/>
  <c r="AT29" i="3" a="1"/>
  <c r="AT29" i="3" s="1"/>
  <c r="AR29" i="3" a="1"/>
  <c r="AR29" i="3" s="1"/>
  <c r="AQ29" i="3" a="1"/>
  <c r="AQ29" i="3" s="1"/>
  <c r="AO29" i="3" a="1"/>
  <c r="AO29" i="3" s="1"/>
  <c r="AN29" i="3" a="1"/>
  <c r="AN29" i="3" s="1"/>
  <c r="AL29" i="3" a="1"/>
  <c r="AL29" i="3" s="1"/>
  <c r="AK29" i="3" a="1"/>
  <c r="AK29" i="3" s="1"/>
  <c r="AI29" i="3" a="1"/>
  <c r="AI29" i="3" s="1"/>
  <c r="AH29" i="3" a="1"/>
  <c r="AH29" i="3" s="1"/>
  <c r="AF29" i="3" a="1"/>
  <c r="AF29" i="3" s="1"/>
  <c r="AE29" i="3" a="1"/>
  <c r="AE29" i="3" s="1"/>
  <c r="AC29" i="3" a="1"/>
  <c r="AC29" i="3" s="1"/>
  <c r="AB29" i="3" a="1"/>
  <c r="AB29" i="3" s="1"/>
  <c r="Z29" i="3" a="1"/>
  <c r="Z29" i="3" s="1"/>
  <c r="Y29" i="3" a="1"/>
  <c r="Y29" i="3" s="1"/>
  <c r="W29" i="3" a="1"/>
  <c r="W29" i="3" s="1"/>
  <c r="V29" i="3" a="1"/>
  <c r="V29" i="3" s="1"/>
  <c r="T29" i="3" a="1"/>
  <c r="T29" i="3" s="1"/>
  <c r="S29" i="3" a="1"/>
  <c r="S29" i="3" s="1"/>
  <c r="Q29" i="3" a="1"/>
  <c r="Q29" i="3" s="1"/>
  <c r="P29" i="3" a="1"/>
  <c r="P29" i="3" s="1"/>
  <c r="BA28" i="3" a="1"/>
  <c r="BA28" i="3" s="1"/>
  <c r="AZ28" i="3" a="1"/>
  <c r="AZ28" i="3" s="1"/>
  <c r="AX28" i="3" a="1"/>
  <c r="AX28" i="3" s="1"/>
  <c r="AW28" i="3" a="1"/>
  <c r="AW28" i="3" s="1"/>
  <c r="AU28" i="3" a="1"/>
  <c r="AU28" i="3" s="1"/>
  <c r="AT28" i="3" a="1"/>
  <c r="AT28" i="3" s="1"/>
  <c r="AR28" i="3" a="1"/>
  <c r="AR28" i="3" s="1"/>
  <c r="AQ28" i="3" a="1"/>
  <c r="AQ28" i="3" s="1"/>
  <c r="AO28" i="3" a="1"/>
  <c r="AO28" i="3" s="1"/>
  <c r="AN28" i="3" a="1"/>
  <c r="AN28" i="3" s="1"/>
  <c r="AL28" i="3" a="1"/>
  <c r="AL28" i="3" s="1"/>
  <c r="AK28" i="3" a="1"/>
  <c r="AK28" i="3" s="1"/>
  <c r="AI28" i="3" a="1"/>
  <c r="AI28" i="3" s="1"/>
  <c r="AH28" i="3" a="1"/>
  <c r="AH28" i="3" s="1"/>
  <c r="AF28" i="3" a="1"/>
  <c r="AF28" i="3" s="1"/>
  <c r="AE28" i="3" a="1"/>
  <c r="AE28" i="3" s="1"/>
  <c r="AC28" i="3" a="1"/>
  <c r="AC28" i="3" s="1"/>
  <c r="AB28" i="3" a="1"/>
  <c r="AB28" i="3" s="1"/>
  <c r="Z28" i="3" a="1"/>
  <c r="Z28" i="3" s="1"/>
  <c r="Y28" i="3" a="1"/>
  <c r="Y28" i="3" s="1"/>
  <c r="W28" i="3" a="1"/>
  <c r="W28" i="3" s="1"/>
  <c r="V28" i="3" a="1"/>
  <c r="V28" i="3" s="1"/>
  <c r="T28" i="3" a="1"/>
  <c r="T28" i="3" s="1"/>
  <c r="S28" i="3" a="1"/>
  <c r="S28" i="3" s="1"/>
  <c r="Q28" i="3" a="1"/>
  <c r="Q28" i="3" s="1"/>
  <c r="P28" i="3" a="1"/>
  <c r="P28" i="3" s="1"/>
  <c r="BA27" i="3" a="1"/>
  <c r="BA27" i="3" s="1"/>
  <c r="AZ27" i="3" a="1"/>
  <c r="AZ27" i="3" s="1"/>
  <c r="AX27" i="3" a="1"/>
  <c r="AX27" i="3" s="1"/>
  <c r="AW27" i="3" a="1"/>
  <c r="AW27" i="3" s="1"/>
  <c r="AU27" i="3" a="1"/>
  <c r="AU27" i="3" s="1"/>
  <c r="AT27" i="3" a="1"/>
  <c r="AT27" i="3" s="1"/>
  <c r="AR27" i="3" a="1"/>
  <c r="AR27" i="3" s="1"/>
  <c r="AQ27" i="3" a="1"/>
  <c r="AQ27" i="3" s="1"/>
  <c r="AO27" i="3" a="1"/>
  <c r="AO27" i="3" s="1"/>
  <c r="AN27" i="3" a="1"/>
  <c r="AN27" i="3" s="1"/>
  <c r="AL27" i="3" a="1"/>
  <c r="AL27" i="3" s="1"/>
  <c r="AK27" i="3" a="1"/>
  <c r="AK27" i="3" s="1"/>
  <c r="AI27" i="3" a="1"/>
  <c r="AI27" i="3" s="1"/>
  <c r="AH27" i="3" a="1"/>
  <c r="AH27" i="3" s="1"/>
  <c r="AF27" i="3" a="1"/>
  <c r="AF27" i="3" s="1"/>
  <c r="AE27" i="3" a="1"/>
  <c r="AE27" i="3" s="1"/>
  <c r="AC27" i="3" a="1"/>
  <c r="AC27" i="3" s="1"/>
  <c r="AB27" i="3" a="1"/>
  <c r="AB27" i="3" s="1"/>
  <c r="Z27" i="3" a="1"/>
  <c r="Z27" i="3" s="1"/>
  <c r="Y27" i="3" a="1"/>
  <c r="Y27" i="3" s="1"/>
  <c r="W27" i="3" a="1"/>
  <c r="W27" i="3" s="1"/>
  <c r="V27" i="3" a="1"/>
  <c r="V27" i="3" s="1"/>
  <c r="T27" i="3" a="1"/>
  <c r="T27" i="3" s="1"/>
  <c r="S27" i="3" a="1"/>
  <c r="S27" i="3" s="1"/>
  <c r="Q27" i="3" a="1"/>
  <c r="Q27" i="3" s="1"/>
  <c r="P27" i="3" a="1"/>
  <c r="P27" i="3" s="1"/>
  <c r="BA26" i="3" a="1"/>
  <c r="BA26" i="3" s="1"/>
  <c r="AZ26" i="3" a="1"/>
  <c r="AZ26" i="3" s="1"/>
  <c r="AX26" i="3" a="1"/>
  <c r="AX26" i="3" s="1"/>
  <c r="AW26" i="3" a="1"/>
  <c r="AW26" i="3" s="1"/>
  <c r="AU26" i="3" a="1"/>
  <c r="AU26" i="3" s="1"/>
  <c r="AT26" i="3" a="1"/>
  <c r="AT26" i="3" s="1"/>
  <c r="AR26" i="3" a="1"/>
  <c r="AR26" i="3" s="1"/>
  <c r="AQ26" i="3" a="1"/>
  <c r="AQ26" i="3" s="1"/>
  <c r="AO26" i="3" a="1"/>
  <c r="AO26" i="3" s="1"/>
  <c r="AN26" i="3" a="1"/>
  <c r="AN26" i="3" s="1"/>
  <c r="AL26" i="3" a="1"/>
  <c r="AL26" i="3" s="1"/>
  <c r="AK26" i="3" a="1"/>
  <c r="AK26" i="3" s="1"/>
  <c r="AI26" i="3" a="1"/>
  <c r="AI26" i="3" s="1"/>
  <c r="AH26" i="3" a="1"/>
  <c r="AH26" i="3" s="1"/>
  <c r="AF26" i="3" a="1"/>
  <c r="AF26" i="3" s="1"/>
  <c r="AE26" i="3" a="1"/>
  <c r="AE26" i="3" s="1"/>
  <c r="AC26" i="3" a="1"/>
  <c r="AC26" i="3" s="1"/>
  <c r="AB26" i="3" a="1"/>
  <c r="AB26" i="3" s="1"/>
  <c r="Z26" i="3" a="1"/>
  <c r="Z26" i="3" s="1"/>
  <c r="Y26" i="3" a="1"/>
  <c r="Y26" i="3" s="1"/>
  <c r="W26" i="3" a="1"/>
  <c r="W26" i="3" s="1"/>
  <c r="V26" i="3" a="1"/>
  <c r="V26" i="3" s="1"/>
  <c r="T26" i="3" a="1"/>
  <c r="T26" i="3" s="1"/>
  <c r="S26" i="3" a="1"/>
  <c r="S26" i="3" s="1"/>
  <c r="Q26" i="3" a="1"/>
  <c r="Q26" i="3" s="1"/>
  <c r="P26" i="3" a="1"/>
  <c r="P26" i="3" s="1"/>
  <c r="BA25" i="3" a="1"/>
  <c r="BA25" i="3" s="1"/>
  <c r="AZ25" i="3" a="1"/>
  <c r="AZ25" i="3" s="1"/>
  <c r="AX25" i="3" a="1"/>
  <c r="AX25" i="3" s="1"/>
  <c r="AW25" i="3" a="1"/>
  <c r="AW25" i="3" s="1"/>
  <c r="AU25" i="3" a="1"/>
  <c r="AU25" i="3" s="1"/>
  <c r="AT25" i="3" a="1"/>
  <c r="AT25" i="3" s="1"/>
  <c r="AR25" i="3" a="1"/>
  <c r="AR25" i="3" s="1"/>
  <c r="AQ25" i="3" a="1"/>
  <c r="AQ25" i="3" s="1"/>
  <c r="AO25" i="3" a="1"/>
  <c r="AO25" i="3" s="1"/>
  <c r="AN25" i="3" a="1"/>
  <c r="AN25" i="3" s="1"/>
  <c r="AL25" i="3" a="1"/>
  <c r="AL25" i="3" s="1"/>
  <c r="AK25" i="3" a="1"/>
  <c r="AK25" i="3" s="1"/>
  <c r="AI25" i="3" a="1"/>
  <c r="AI25" i="3" s="1"/>
  <c r="AH25" i="3" a="1"/>
  <c r="AH25" i="3" s="1"/>
  <c r="AF25" i="3" a="1"/>
  <c r="AF25" i="3" s="1"/>
  <c r="AE25" i="3" a="1"/>
  <c r="AE25" i="3" s="1"/>
  <c r="AC25" i="3" a="1"/>
  <c r="AC25" i="3" s="1"/>
  <c r="AB25" i="3" a="1"/>
  <c r="AB25" i="3" s="1"/>
  <c r="Z25" i="3" a="1"/>
  <c r="Z25" i="3" s="1"/>
  <c r="Y25" i="3" a="1"/>
  <c r="Y25" i="3" s="1"/>
  <c r="W25" i="3" a="1"/>
  <c r="W25" i="3" s="1"/>
  <c r="V25" i="3" a="1"/>
  <c r="V25" i="3" s="1"/>
  <c r="T25" i="3" a="1"/>
  <c r="T25" i="3" s="1"/>
  <c r="S25" i="3" a="1"/>
  <c r="S25" i="3" s="1"/>
  <c r="Q25" i="3" a="1"/>
  <c r="Q25" i="3" s="1"/>
  <c r="P25" i="3" a="1"/>
  <c r="P25" i="3" s="1"/>
  <c r="BA24" i="3" a="1"/>
  <c r="BA24" i="3" s="1"/>
  <c r="AZ24" i="3" a="1"/>
  <c r="AZ24" i="3" s="1"/>
  <c r="AX24" i="3" a="1"/>
  <c r="AX24" i="3" s="1"/>
  <c r="AW24" i="3" a="1"/>
  <c r="AW24" i="3" s="1"/>
  <c r="AU24" i="3" a="1"/>
  <c r="AU24" i="3" s="1"/>
  <c r="AT24" i="3" a="1"/>
  <c r="AT24" i="3" s="1"/>
  <c r="AR24" i="3" a="1"/>
  <c r="AR24" i="3" s="1"/>
  <c r="AQ24" i="3" a="1"/>
  <c r="AQ24" i="3" s="1"/>
  <c r="AO24" i="3" a="1"/>
  <c r="AO24" i="3" s="1"/>
  <c r="AN24" i="3" a="1"/>
  <c r="AN24" i="3" s="1"/>
  <c r="AL24" i="3" a="1"/>
  <c r="AL24" i="3" s="1"/>
  <c r="AK24" i="3" a="1"/>
  <c r="AK24" i="3" s="1"/>
  <c r="AI24" i="3" a="1"/>
  <c r="AI24" i="3" s="1"/>
  <c r="AH24" i="3" a="1"/>
  <c r="AH24" i="3" s="1"/>
  <c r="AF24" i="3" a="1"/>
  <c r="AF24" i="3" s="1"/>
  <c r="AE24" i="3" a="1"/>
  <c r="AE24" i="3" s="1"/>
  <c r="AC24" i="3" a="1"/>
  <c r="AC24" i="3" s="1"/>
  <c r="AB24" i="3" a="1"/>
  <c r="AB24" i="3" s="1"/>
  <c r="Z24" i="3" a="1"/>
  <c r="Z24" i="3" s="1"/>
  <c r="Y24" i="3" a="1"/>
  <c r="Y24" i="3" s="1"/>
  <c r="W24" i="3" a="1"/>
  <c r="W24" i="3" s="1"/>
  <c r="V24" i="3" a="1"/>
  <c r="V24" i="3" s="1"/>
  <c r="T24" i="3" a="1"/>
  <c r="T24" i="3" s="1"/>
  <c r="S24" i="3" a="1"/>
  <c r="S24" i="3" s="1"/>
  <c r="Q24" i="3" a="1"/>
  <c r="Q24" i="3" s="1"/>
  <c r="P24" i="3" a="1"/>
  <c r="P24" i="3" s="1"/>
  <c r="BA23" i="3" a="1"/>
  <c r="BA23" i="3" s="1"/>
  <c r="AZ23" i="3" a="1"/>
  <c r="AZ23" i="3" s="1"/>
  <c r="AX23" i="3" a="1"/>
  <c r="AX23" i="3" s="1"/>
  <c r="AW23" i="3" a="1"/>
  <c r="AW23" i="3" s="1"/>
  <c r="AU23" i="3" a="1"/>
  <c r="AU23" i="3" s="1"/>
  <c r="AT23" i="3" a="1"/>
  <c r="AT23" i="3" s="1"/>
  <c r="AR23" i="3" a="1"/>
  <c r="AR23" i="3" s="1"/>
  <c r="AQ23" i="3" a="1"/>
  <c r="AQ23" i="3" s="1"/>
  <c r="AO23" i="3" a="1"/>
  <c r="AO23" i="3" s="1"/>
  <c r="AN23" i="3" a="1"/>
  <c r="AN23" i="3" s="1"/>
  <c r="AL23" i="3" a="1"/>
  <c r="AL23" i="3" s="1"/>
  <c r="AK23" i="3" a="1"/>
  <c r="AK23" i="3" s="1"/>
  <c r="AI23" i="3" a="1"/>
  <c r="AI23" i="3" s="1"/>
  <c r="AH23" i="3" a="1"/>
  <c r="AH23" i="3" s="1"/>
  <c r="AF23" i="3" a="1"/>
  <c r="AF23" i="3" s="1"/>
  <c r="AE23" i="3" a="1"/>
  <c r="AE23" i="3" s="1"/>
  <c r="AC23" i="3" a="1"/>
  <c r="AC23" i="3" s="1"/>
  <c r="AB23" i="3" a="1"/>
  <c r="AB23" i="3" s="1"/>
  <c r="Z23" i="3" a="1"/>
  <c r="Z23" i="3" s="1"/>
  <c r="Y23" i="3" a="1"/>
  <c r="Y23" i="3" s="1"/>
  <c r="W23" i="3" a="1"/>
  <c r="W23" i="3" s="1"/>
  <c r="V23" i="3" a="1"/>
  <c r="V23" i="3" s="1"/>
  <c r="T23" i="3" a="1"/>
  <c r="T23" i="3" s="1"/>
  <c r="S23" i="3" a="1"/>
  <c r="S23" i="3" s="1"/>
  <c r="Q23" i="3" a="1"/>
  <c r="Q23" i="3" s="1"/>
  <c r="P23" i="3" a="1"/>
  <c r="P23" i="3" s="1"/>
  <c r="BA22" i="3" a="1"/>
  <c r="BA22" i="3" s="1"/>
  <c r="AZ22" i="3" a="1"/>
  <c r="AZ22" i="3" s="1"/>
  <c r="AX22" i="3" a="1"/>
  <c r="AX22" i="3" s="1"/>
  <c r="AW22" i="3" a="1"/>
  <c r="AW22" i="3" s="1"/>
  <c r="AU22" i="3" a="1"/>
  <c r="AU22" i="3" s="1"/>
  <c r="AT22" i="3" a="1"/>
  <c r="AT22" i="3" s="1"/>
  <c r="AR22" i="3" a="1"/>
  <c r="AR22" i="3" s="1"/>
  <c r="AQ22" i="3" a="1"/>
  <c r="AQ22" i="3" s="1"/>
  <c r="AO22" i="3" a="1"/>
  <c r="AO22" i="3" s="1"/>
  <c r="AN22" i="3" a="1"/>
  <c r="AN22" i="3" s="1"/>
  <c r="AL22" i="3" a="1"/>
  <c r="AL22" i="3" s="1"/>
  <c r="AK22" i="3" a="1"/>
  <c r="AK22" i="3" s="1"/>
  <c r="AI22" i="3" a="1"/>
  <c r="AI22" i="3" s="1"/>
  <c r="AH22" i="3" a="1"/>
  <c r="AH22" i="3" s="1"/>
  <c r="AF22" i="3" a="1"/>
  <c r="AF22" i="3" s="1"/>
  <c r="AE22" i="3" a="1"/>
  <c r="AE22" i="3" s="1"/>
  <c r="AC22" i="3" a="1"/>
  <c r="AC22" i="3" s="1"/>
  <c r="AB22" i="3" a="1"/>
  <c r="AB22" i="3" s="1"/>
  <c r="Z22" i="3" a="1"/>
  <c r="Z22" i="3" s="1"/>
  <c r="Y22" i="3" a="1"/>
  <c r="Y22" i="3" s="1"/>
  <c r="W22" i="3" a="1"/>
  <c r="W22" i="3" s="1"/>
  <c r="V22" i="3" a="1"/>
  <c r="V22" i="3" s="1"/>
  <c r="T22" i="3" a="1"/>
  <c r="T22" i="3" s="1"/>
  <c r="S22" i="3" a="1"/>
  <c r="S22" i="3" s="1"/>
  <c r="Q22" i="3" a="1"/>
  <c r="Q22" i="3" s="1"/>
  <c r="P22" i="3" a="1"/>
  <c r="P22" i="3" s="1"/>
  <c r="BA21" i="3" a="1"/>
  <c r="BA21" i="3" s="1"/>
  <c r="AZ21" i="3" a="1"/>
  <c r="AZ21" i="3" s="1"/>
  <c r="AX21" i="3" a="1"/>
  <c r="AX21" i="3" s="1"/>
  <c r="AW21" i="3" a="1"/>
  <c r="AW21" i="3" s="1"/>
  <c r="AU21" i="3" a="1"/>
  <c r="AU21" i="3" s="1"/>
  <c r="AT21" i="3" a="1"/>
  <c r="AT21" i="3" s="1"/>
  <c r="AR21" i="3" a="1"/>
  <c r="AR21" i="3" s="1"/>
  <c r="AQ21" i="3" a="1"/>
  <c r="AQ21" i="3" s="1"/>
  <c r="AO21" i="3" a="1"/>
  <c r="AO21" i="3" s="1"/>
  <c r="AN21" i="3" a="1"/>
  <c r="AN21" i="3" s="1"/>
  <c r="AL21" i="3" a="1"/>
  <c r="AL21" i="3" s="1"/>
  <c r="AK21" i="3" a="1"/>
  <c r="AK21" i="3" s="1"/>
  <c r="AI21" i="3" a="1"/>
  <c r="AI21" i="3" s="1"/>
  <c r="AF21" i="3" a="1"/>
  <c r="AF21" i="3" s="1"/>
  <c r="AE21" i="3" a="1"/>
  <c r="AE21" i="3" s="1"/>
  <c r="AC21" i="3" a="1"/>
  <c r="AC21" i="3" s="1"/>
  <c r="AB21" i="3" a="1"/>
  <c r="AB21" i="3" s="1"/>
  <c r="Z21" i="3" a="1"/>
  <c r="Z21" i="3" s="1"/>
  <c r="Y21" i="3" a="1"/>
  <c r="Y21" i="3" s="1"/>
  <c r="W21" i="3" a="1"/>
  <c r="W21" i="3" s="1"/>
  <c r="V21" i="3" a="1"/>
  <c r="V21" i="3" s="1"/>
  <c r="T21" i="3" a="1"/>
  <c r="T21" i="3" s="1"/>
  <c r="S21" i="3" a="1"/>
  <c r="S21" i="3" s="1"/>
  <c r="Q21" i="3" a="1"/>
  <c r="Q21" i="3" s="1"/>
  <c r="P21" i="3" a="1"/>
  <c r="P21" i="3" s="1"/>
  <c r="BA20" i="3" a="1"/>
  <c r="BA20" i="3" s="1"/>
  <c r="AZ20" i="3" a="1"/>
  <c r="AZ20" i="3" s="1"/>
  <c r="AX20" i="3" a="1"/>
  <c r="AX20" i="3" s="1"/>
  <c r="AW20" i="3" a="1"/>
  <c r="AW20" i="3" s="1"/>
  <c r="AW35" i="3" s="1"/>
  <c r="AU20" i="3" a="1"/>
  <c r="AU20" i="3" s="1"/>
  <c r="AT20" i="3" a="1"/>
  <c r="AT20" i="3" s="1"/>
  <c r="AR20" i="3" a="1"/>
  <c r="AR20" i="3" s="1"/>
  <c r="AQ20" i="3" a="1"/>
  <c r="AQ20" i="3" s="1"/>
  <c r="AO20" i="3" a="1"/>
  <c r="AO20" i="3" s="1"/>
  <c r="AN20" i="3" a="1"/>
  <c r="AN20" i="3" s="1"/>
  <c r="AL20" i="3" a="1"/>
  <c r="AL20" i="3" s="1"/>
  <c r="AK20" i="3" a="1"/>
  <c r="AK20" i="3" s="1"/>
  <c r="AI20" i="3" a="1"/>
  <c r="AI20" i="3" s="1"/>
  <c r="AF20" i="3" a="1"/>
  <c r="AF20" i="3" s="1"/>
  <c r="AE20" i="3" a="1"/>
  <c r="AE20" i="3" s="1"/>
  <c r="AC20" i="3" a="1"/>
  <c r="AC20" i="3" s="1"/>
  <c r="AB20" i="3" a="1"/>
  <c r="AB20" i="3" s="1"/>
  <c r="Z20" i="3" a="1"/>
  <c r="Z20" i="3" s="1"/>
  <c r="Y20" i="3" a="1"/>
  <c r="Y20" i="3" s="1"/>
  <c r="W20" i="3" a="1"/>
  <c r="W20" i="3" s="1"/>
  <c r="V20" i="3" a="1"/>
  <c r="V20" i="3" s="1"/>
  <c r="T20" i="3" a="1"/>
  <c r="T20" i="3" s="1"/>
  <c r="S20" i="3" a="1"/>
  <c r="S20" i="3" s="1"/>
  <c r="Q20" i="3" a="1"/>
  <c r="Q20" i="3" s="1"/>
  <c r="P20" i="3" a="1"/>
  <c r="P20" i="3" s="1"/>
  <c r="AX19" i="3" a="1"/>
  <c r="AX19" i="3" s="1"/>
  <c r="AT19" i="3" a="1"/>
  <c r="AT19" i="3" s="1"/>
  <c r="AR19" i="3" a="1"/>
  <c r="AR19" i="3" s="1"/>
  <c r="AQ19" i="3" a="1"/>
  <c r="AQ19" i="3" s="1"/>
  <c r="AO19" i="3" a="1"/>
  <c r="AO19" i="3" s="1"/>
  <c r="AN19" i="3" a="1"/>
  <c r="AN19" i="3" s="1"/>
  <c r="AL19" i="3" a="1"/>
  <c r="AL19" i="3" s="1"/>
  <c r="AK19" i="3" a="1"/>
  <c r="AK19" i="3" s="1"/>
  <c r="AI19" i="3" a="1"/>
  <c r="AI19" i="3" s="1"/>
  <c r="AF19" i="3" a="1"/>
  <c r="AF19" i="3" s="1"/>
  <c r="AE19" i="3" a="1"/>
  <c r="AE19" i="3" s="1"/>
  <c r="AC19" i="3" a="1"/>
  <c r="AC19" i="3" s="1"/>
  <c r="AB19" i="3" a="1"/>
  <c r="AB19" i="3" s="1"/>
  <c r="Z19" i="3" a="1"/>
  <c r="Z19" i="3" s="1"/>
  <c r="Y19" i="3" a="1"/>
  <c r="Y19" i="3" s="1"/>
  <c r="W19" i="3" a="1"/>
  <c r="W19" i="3" s="1"/>
  <c r="V19" i="3" a="1"/>
  <c r="V19" i="3" s="1"/>
  <c r="T19" i="3" a="1"/>
  <c r="T19" i="3" s="1"/>
  <c r="S19" i="3" a="1"/>
  <c r="S19" i="3" s="1"/>
  <c r="Q19" i="3" a="1"/>
  <c r="Q19" i="3" s="1"/>
  <c r="P19" i="3" a="1"/>
  <c r="P19" i="3" s="1"/>
  <c r="AR18" i="3" a="1"/>
  <c r="AR18" i="3" s="1"/>
  <c r="AQ18" i="3" a="1"/>
  <c r="AQ18" i="3" s="1"/>
  <c r="AQ35" i="3" s="1"/>
  <c r="AO18" i="3" a="1"/>
  <c r="AO18" i="3" s="1"/>
  <c r="AN18" i="3" a="1"/>
  <c r="AN18" i="3" s="1"/>
  <c r="AL18" i="3" a="1"/>
  <c r="AL18" i="3" s="1"/>
  <c r="AK18" i="3" a="1"/>
  <c r="AK18" i="3" s="1"/>
  <c r="AK35" i="3" s="1"/>
  <c r="AI18" i="3" a="1"/>
  <c r="AI18" i="3" s="1"/>
  <c r="AE18" i="3" a="1"/>
  <c r="AE18" i="3" s="1"/>
  <c r="AC18" i="3" a="1"/>
  <c r="AC18" i="3" s="1"/>
  <c r="AB18" i="3" a="1"/>
  <c r="AB18" i="3" s="1"/>
  <c r="Z18" i="3" a="1"/>
  <c r="Z18" i="3" s="1"/>
  <c r="Y18" i="3" a="1"/>
  <c r="Y18" i="3" s="1"/>
  <c r="Y35" i="3" s="1"/>
  <c r="W18" i="3" a="1"/>
  <c r="W18" i="3" s="1"/>
  <c r="V18" i="3" a="1"/>
  <c r="V18" i="3" s="1"/>
  <c r="T18" i="3" a="1"/>
  <c r="T18" i="3" s="1"/>
  <c r="S18" i="3" a="1"/>
  <c r="S18" i="3" s="1"/>
  <c r="Q18" i="3" a="1"/>
  <c r="Q18" i="3" s="1"/>
  <c r="P18" i="3" a="1"/>
  <c r="P18" i="3" s="1"/>
  <c r="AY34" i="2"/>
  <c r="AV34" i="2"/>
  <c r="AS34" i="2"/>
  <c r="AP34" i="2"/>
  <c r="AM34" i="2"/>
  <c r="AJ34" i="2"/>
  <c r="AG34" i="2"/>
  <c r="AD34" i="2"/>
  <c r="AA34" i="2"/>
  <c r="X34" i="2"/>
  <c r="U34" i="2"/>
  <c r="R34" i="2"/>
  <c r="O34" i="2"/>
  <c r="L34" i="2"/>
  <c r="I34" i="2"/>
  <c r="F34" i="2"/>
  <c r="C34" i="2"/>
  <c r="BA32" i="2" a="1"/>
  <c r="BA32" i="2" s="1"/>
  <c r="AZ32" i="2" a="1"/>
  <c r="AZ32" i="2" s="1"/>
  <c r="AX32" i="2" a="1"/>
  <c r="AX32" i="2" s="1"/>
  <c r="AW32" i="2" a="1"/>
  <c r="AW32" i="2" s="1"/>
  <c r="AU32" i="2" a="1"/>
  <c r="AU32" i="2" s="1"/>
  <c r="AT32" i="2" a="1"/>
  <c r="AT32" i="2" s="1"/>
  <c r="AR32" i="2" a="1"/>
  <c r="AR32" i="2" s="1"/>
  <c r="AQ32" i="2" a="1"/>
  <c r="AQ32" i="2" s="1"/>
  <c r="AO32" i="2" a="1"/>
  <c r="AO32" i="2" s="1"/>
  <c r="AN32" i="2" a="1"/>
  <c r="AN32" i="2" s="1"/>
  <c r="AL32" i="2" a="1"/>
  <c r="AL32" i="2" s="1"/>
  <c r="AK32" i="2" a="1"/>
  <c r="AK32" i="2" s="1"/>
  <c r="AI32" i="2" a="1"/>
  <c r="AI32" i="2" s="1"/>
  <c r="AH32" i="2" a="1"/>
  <c r="AH32" i="2" s="1"/>
  <c r="AF32" i="2" a="1"/>
  <c r="AF32" i="2" s="1"/>
  <c r="AE32" i="2" a="1"/>
  <c r="AE32" i="2" s="1"/>
  <c r="AC32" i="2" a="1"/>
  <c r="AC32" i="2" s="1"/>
  <c r="AB32" i="2" a="1"/>
  <c r="AB32" i="2" s="1"/>
  <c r="Z32" i="2" a="1"/>
  <c r="Z32" i="2" s="1"/>
  <c r="Y32" i="2" a="1"/>
  <c r="Y32" i="2" s="1"/>
  <c r="W32" i="2" a="1"/>
  <c r="W32" i="2" s="1"/>
  <c r="V32" i="2" a="1"/>
  <c r="V32" i="2" s="1"/>
  <c r="T32" i="2" a="1"/>
  <c r="T32" i="2" s="1"/>
  <c r="S32" i="2" a="1"/>
  <c r="S32" i="2" s="1"/>
  <c r="Q32" i="2" a="1"/>
  <c r="Q32" i="2" s="1"/>
  <c r="P32" i="2" a="1"/>
  <c r="P32" i="2" s="1"/>
  <c r="N32" i="2" a="1"/>
  <c r="N32" i="2" s="1"/>
  <c r="M32" i="2" a="1"/>
  <c r="M32" i="2" s="1"/>
  <c r="H32" i="2" a="1"/>
  <c r="H32" i="2" s="1"/>
  <c r="G32" i="2" a="1"/>
  <c r="G32" i="2" s="1"/>
  <c r="E32" i="2" a="1"/>
  <c r="E32" i="2" s="1"/>
  <c r="D32" i="2" a="1"/>
  <c r="D32" i="2" s="1"/>
  <c r="BA31" i="2" a="1"/>
  <c r="BA31" i="2" s="1"/>
  <c r="AZ31" i="2" a="1"/>
  <c r="AZ31" i="2" s="1"/>
  <c r="AX31" i="2" a="1"/>
  <c r="AX31" i="2" s="1"/>
  <c r="AW31" i="2" a="1"/>
  <c r="AW31" i="2" s="1"/>
  <c r="AU31" i="2" a="1"/>
  <c r="AU31" i="2" s="1"/>
  <c r="AT31" i="2" a="1"/>
  <c r="AT31" i="2" s="1"/>
  <c r="AR31" i="2" a="1"/>
  <c r="AR31" i="2" s="1"/>
  <c r="AQ31" i="2" a="1"/>
  <c r="AQ31" i="2" s="1"/>
  <c r="AO31" i="2" a="1"/>
  <c r="AO31" i="2" s="1"/>
  <c r="AN31" i="2" a="1"/>
  <c r="AN31" i="2" s="1"/>
  <c r="AL31" i="2" a="1"/>
  <c r="AL31" i="2" s="1"/>
  <c r="AK31" i="2" a="1"/>
  <c r="AK31" i="2" s="1"/>
  <c r="AI31" i="2" a="1"/>
  <c r="AI31" i="2" s="1"/>
  <c r="AH31" i="2" a="1"/>
  <c r="AH31" i="2" s="1"/>
  <c r="AF31" i="2" a="1"/>
  <c r="AF31" i="2" s="1"/>
  <c r="AE31" i="2" a="1"/>
  <c r="AE31" i="2" s="1"/>
  <c r="AC31" i="2" a="1"/>
  <c r="AC31" i="2" s="1"/>
  <c r="AB31" i="2" a="1"/>
  <c r="AB31" i="2" s="1"/>
  <c r="Z31" i="2" a="1"/>
  <c r="Z31" i="2" s="1"/>
  <c r="Y31" i="2" a="1"/>
  <c r="Y31" i="2" s="1"/>
  <c r="W31" i="2" a="1"/>
  <c r="W31" i="2" s="1"/>
  <c r="V31" i="2" a="1"/>
  <c r="V31" i="2" s="1"/>
  <c r="T31" i="2" a="1"/>
  <c r="T31" i="2" s="1"/>
  <c r="S31" i="2" a="1"/>
  <c r="S31" i="2" s="1"/>
  <c r="Q31" i="2" a="1"/>
  <c r="Q31" i="2" s="1"/>
  <c r="P31" i="2" a="1"/>
  <c r="P31" i="2" s="1"/>
  <c r="N31" i="2" a="1"/>
  <c r="N31" i="2" s="1"/>
  <c r="M31" i="2" a="1"/>
  <c r="M31" i="2" s="1"/>
  <c r="H31" i="2" a="1"/>
  <c r="H31" i="2" s="1"/>
  <c r="G31" i="2" a="1"/>
  <c r="G31" i="2" s="1"/>
  <c r="E31" i="2" a="1"/>
  <c r="E31" i="2" s="1"/>
  <c r="D31" i="2" a="1"/>
  <c r="D31" i="2" s="1"/>
  <c r="BA30" i="2" a="1"/>
  <c r="BA30" i="2" s="1"/>
  <c r="AZ30" i="2" a="1"/>
  <c r="AZ30" i="2" s="1"/>
  <c r="AX30" i="2" a="1"/>
  <c r="AX30" i="2" s="1"/>
  <c r="AW30" i="2" a="1"/>
  <c r="AW30" i="2" s="1"/>
  <c r="AU30" i="2" a="1"/>
  <c r="AU30" i="2" s="1"/>
  <c r="AT30" i="2" a="1"/>
  <c r="AT30" i="2" s="1"/>
  <c r="AR30" i="2" a="1"/>
  <c r="AR30" i="2" s="1"/>
  <c r="AQ30" i="2" a="1"/>
  <c r="AQ30" i="2" s="1"/>
  <c r="AO30" i="2" a="1"/>
  <c r="AO30" i="2" s="1"/>
  <c r="AN30" i="2" a="1"/>
  <c r="AN30" i="2" s="1"/>
  <c r="AL30" i="2" a="1"/>
  <c r="AL30" i="2" s="1"/>
  <c r="AK30" i="2" a="1"/>
  <c r="AK30" i="2" s="1"/>
  <c r="AI30" i="2" a="1"/>
  <c r="AI30" i="2" s="1"/>
  <c r="AH30" i="2" a="1"/>
  <c r="AH30" i="2" s="1"/>
  <c r="AF30" i="2" a="1"/>
  <c r="AF30" i="2" s="1"/>
  <c r="AE30" i="2" a="1"/>
  <c r="AE30" i="2" s="1"/>
  <c r="AC30" i="2" a="1"/>
  <c r="AC30" i="2" s="1"/>
  <c r="AB30" i="2" a="1"/>
  <c r="AB30" i="2" s="1"/>
  <c r="Z30" i="2" a="1"/>
  <c r="Z30" i="2" s="1"/>
  <c r="Y30" i="2" a="1"/>
  <c r="Y30" i="2" s="1"/>
  <c r="W30" i="2" a="1"/>
  <c r="W30" i="2" s="1"/>
  <c r="V30" i="2" a="1"/>
  <c r="V30" i="2" s="1"/>
  <c r="T30" i="2" a="1"/>
  <c r="T30" i="2" s="1"/>
  <c r="S30" i="2" a="1"/>
  <c r="S30" i="2" s="1"/>
  <c r="Q30" i="2" a="1"/>
  <c r="Q30" i="2" s="1"/>
  <c r="P30" i="2" a="1"/>
  <c r="P30" i="2" s="1"/>
  <c r="N30" i="2" a="1"/>
  <c r="N30" i="2" s="1"/>
  <c r="M30" i="2" a="1"/>
  <c r="M30" i="2" s="1"/>
  <c r="H30" i="2" a="1"/>
  <c r="H30" i="2" s="1"/>
  <c r="G30" i="2" a="1"/>
  <c r="G30" i="2" s="1"/>
  <c r="E30" i="2" a="1"/>
  <c r="E30" i="2" s="1"/>
  <c r="D30" i="2" a="1"/>
  <c r="D30" i="2" s="1"/>
  <c r="BA29" i="2" a="1"/>
  <c r="BA29" i="2" s="1"/>
  <c r="AZ29" i="2" a="1"/>
  <c r="AZ29" i="2" s="1"/>
  <c r="AX29" i="2" a="1"/>
  <c r="AX29" i="2" s="1"/>
  <c r="AW29" i="2" a="1"/>
  <c r="AW29" i="2" s="1"/>
  <c r="AU29" i="2" a="1"/>
  <c r="AU29" i="2" s="1"/>
  <c r="AT29" i="2" a="1"/>
  <c r="AT29" i="2" s="1"/>
  <c r="AR29" i="2" a="1"/>
  <c r="AR29" i="2" s="1"/>
  <c r="AQ29" i="2" a="1"/>
  <c r="AQ29" i="2" s="1"/>
  <c r="AO29" i="2" a="1"/>
  <c r="AO29" i="2" s="1"/>
  <c r="AN29" i="2" a="1"/>
  <c r="AN29" i="2" s="1"/>
  <c r="AL29" i="2" a="1"/>
  <c r="AL29" i="2" s="1"/>
  <c r="AK29" i="2" a="1"/>
  <c r="AK29" i="2" s="1"/>
  <c r="AI29" i="2" a="1"/>
  <c r="AI29" i="2" s="1"/>
  <c r="AH29" i="2" a="1"/>
  <c r="AH29" i="2" s="1"/>
  <c r="AF29" i="2" a="1"/>
  <c r="AF29" i="2" s="1"/>
  <c r="AE29" i="2" a="1"/>
  <c r="AE29" i="2" s="1"/>
  <c r="AC29" i="2" a="1"/>
  <c r="AC29" i="2" s="1"/>
  <c r="AB29" i="2" a="1"/>
  <c r="AB29" i="2" s="1"/>
  <c r="Z29" i="2" a="1"/>
  <c r="Z29" i="2" s="1"/>
  <c r="Y29" i="2" a="1"/>
  <c r="Y29" i="2" s="1"/>
  <c r="W29" i="2" a="1"/>
  <c r="W29" i="2" s="1"/>
  <c r="V29" i="2" a="1"/>
  <c r="V29" i="2" s="1"/>
  <c r="T29" i="2" a="1"/>
  <c r="T29" i="2" s="1"/>
  <c r="S29" i="2" a="1"/>
  <c r="S29" i="2" s="1"/>
  <c r="Q29" i="2" a="1"/>
  <c r="Q29" i="2" s="1"/>
  <c r="P29" i="2" a="1"/>
  <c r="P29" i="2" s="1"/>
  <c r="N29" i="2" a="1"/>
  <c r="N29" i="2" s="1"/>
  <c r="M29" i="2" a="1"/>
  <c r="M29" i="2" s="1"/>
  <c r="H29" i="2" a="1"/>
  <c r="H29" i="2" s="1"/>
  <c r="G29" i="2" a="1"/>
  <c r="G29" i="2" s="1"/>
  <c r="E29" i="2" a="1"/>
  <c r="E29" i="2" s="1"/>
  <c r="D29" i="2" a="1"/>
  <c r="D29" i="2" s="1"/>
  <c r="BA28" i="2" a="1"/>
  <c r="BA28" i="2" s="1"/>
  <c r="AZ28" i="2" a="1"/>
  <c r="AZ28" i="2" s="1"/>
  <c r="AX28" i="2" a="1"/>
  <c r="AX28" i="2" s="1"/>
  <c r="AW28" i="2" a="1"/>
  <c r="AW28" i="2" s="1"/>
  <c r="AU28" i="2" a="1"/>
  <c r="AU28" i="2" s="1"/>
  <c r="AT28" i="2" a="1"/>
  <c r="AT28" i="2" s="1"/>
  <c r="AR28" i="2" a="1"/>
  <c r="AR28" i="2" s="1"/>
  <c r="AQ28" i="2" a="1"/>
  <c r="AQ28" i="2" s="1"/>
  <c r="AO28" i="2" a="1"/>
  <c r="AO28" i="2" s="1"/>
  <c r="AN28" i="2" a="1"/>
  <c r="AN28" i="2" s="1"/>
  <c r="AL28" i="2" a="1"/>
  <c r="AL28" i="2" s="1"/>
  <c r="AK28" i="2" a="1"/>
  <c r="AK28" i="2" s="1"/>
  <c r="AI28" i="2" a="1"/>
  <c r="AI28" i="2" s="1"/>
  <c r="AH28" i="2" a="1"/>
  <c r="AH28" i="2" s="1"/>
  <c r="AF28" i="2" a="1"/>
  <c r="AF28" i="2" s="1"/>
  <c r="AE28" i="2" a="1"/>
  <c r="AE28" i="2" s="1"/>
  <c r="AC28" i="2" a="1"/>
  <c r="AC28" i="2" s="1"/>
  <c r="AB28" i="2" a="1"/>
  <c r="AB28" i="2" s="1"/>
  <c r="Z28" i="2" a="1"/>
  <c r="Z28" i="2" s="1"/>
  <c r="Y28" i="2" a="1"/>
  <c r="Y28" i="2" s="1"/>
  <c r="W28" i="2" a="1"/>
  <c r="W28" i="2" s="1"/>
  <c r="V28" i="2" a="1"/>
  <c r="V28" i="2" s="1"/>
  <c r="T28" i="2" a="1"/>
  <c r="T28" i="2" s="1"/>
  <c r="S28" i="2" a="1"/>
  <c r="S28" i="2" s="1"/>
  <c r="Q28" i="2" a="1"/>
  <c r="Q28" i="2" s="1"/>
  <c r="P28" i="2" a="1"/>
  <c r="P28" i="2" s="1"/>
  <c r="N28" i="2" a="1"/>
  <c r="N28" i="2" s="1"/>
  <c r="M28" i="2" a="1"/>
  <c r="M28" i="2" s="1"/>
  <c r="H28" i="2" a="1"/>
  <c r="H28" i="2" s="1"/>
  <c r="G28" i="2" a="1"/>
  <c r="G28" i="2" s="1"/>
  <c r="E28" i="2" a="1"/>
  <c r="E28" i="2" s="1"/>
  <c r="D28" i="2" a="1"/>
  <c r="D28" i="2" s="1"/>
  <c r="BA27" i="2" a="1"/>
  <c r="BA27" i="2" s="1"/>
  <c r="AZ27" i="2" a="1"/>
  <c r="AZ27" i="2" s="1"/>
  <c r="AX27" i="2" a="1"/>
  <c r="AX27" i="2" s="1"/>
  <c r="AW27" i="2" a="1"/>
  <c r="AW27" i="2" s="1"/>
  <c r="AU27" i="2" a="1"/>
  <c r="AU27" i="2" s="1"/>
  <c r="AT27" i="2" a="1"/>
  <c r="AT27" i="2" s="1"/>
  <c r="AR27" i="2" a="1"/>
  <c r="AR27" i="2" s="1"/>
  <c r="AQ27" i="2" a="1"/>
  <c r="AQ27" i="2" s="1"/>
  <c r="AO27" i="2" a="1"/>
  <c r="AO27" i="2" s="1"/>
  <c r="AN27" i="2" a="1"/>
  <c r="AN27" i="2" s="1"/>
  <c r="AL27" i="2" a="1"/>
  <c r="AL27" i="2" s="1"/>
  <c r="AK27" i="2" a="1"/>
  <c r="AK27" i="2" s="1"/>
  <c r="AI27" i="2" a="1"/>
  <c r="AI27" i="2" s="1"/>
  <c r="AH27" i="2" a="1"/>
  <c r="AH27" i="2" s="1"/>
  <c r="AF27" i="2" a="1"/>
  <c r="AF27" i="2" s="1"/>
  <c r="AE27" i="2" a="1"/>
  <c r="AE27" i="2" s="1"/>
  <c r="AC27" i="2" a="1"/>
  <c r="AC27" i="2" s="1"/>
  <c r="AB27" i="2" a="1"/>
  <c r="AB27" i="2" s="1"/>
  <c r="Z27" i="2" a="1"/>
  <c r="Z27" i="2" s="1"/>
  <c r="Y27" i="2" a="1"/>
  <c r="Y27" i="2" s="1"/>
  <c r="W27" i="2" a="1"/>
  <c r="W27" i="2" s="1"/>
  <c r="V27" i="2" a="1"/>
  <c r="V27" i="2" s="1"/>
  <c r="T27" i="2" a="1"/>
  <c r="T27" i="2" s="1"/>
  <c r="S27" i="2" a="1"/>
  <c r="S27" i="2" s="1"/>
  <c r="Q27" i="2" a="1"/>
  <c r="Q27" i="2" s="1"/>
  <c r="P27" i="2" a="1"/>
  <c r="P27" i="2" s="1"/>
  <c r="N27" i="2" a="1"/>
  <c r="N27" i="2" s="1"/>
  <c r="M27" i="2" a="1"/>
  <c r="M27" i="2" s="1"/>
  <c r="H27" i="2" a="1"/>
  <c r="H27" i="2" s="1"/>
  <c r="G27" i="2" a="1"/>
  <c r="G27" i="2" s="1"/>
  <c r="E27" i="2" a="1"/>
  <c r="E27" i="2" s="1"/>
  <c r="D27" i="2" a="1"/>
  <c r="D27" i="2" s="1"/>
  <c r="BA26" i="2" a="1"/>
  <c r="BA26" i="2" s="1"/>
  <c r="AZ26" i="2" a="1"/>
  <c r="AZ26" i="2" s="1"/>
  <c r="AX26" i="2" a="1"/>
  <c r="AX26" i="2" s="1"/>
  <c r="AW26" i="2" a="1"/>
  <c r="AW26" i="2" s="1"/>
  <c r="AU26" i="2" a="1"/>
  <c r="AU26" i="2" s="1"/>
  <c r="AT26" i="2" a="1"/>
  <c r="AT26" i="2" s="1"/>
  <c r="AR26" i="2" a="1"/>
  <c r="AR26" i="2" s="1"/>
  <c r="AQ26" i="2" a="1"/>
  <c r="AQ26" i="2" s="1"/>
  <c r="AO26" i="2" a="1"/>
  <c r="AO26" i="2" s="1"/>
  <c r="AN26" i="2" a="1"/>
  <c r="AN26" i="2" s="1"/>
  <c r="AL26" i="2" a="1"/>
  <c r="AL26" i="2" s="1"/>
  <c r="AK26" i="2" a="1"/>
  <c r="AK26" i="2" s="1"/>
  <c r="AI26" i="2" a="1"/>
  <c r="AI26" i="2" s="1"/>
  <c r="AH26" i="2" a="1"/>
  <c r="AH26" i="2" s="1"/>
  <c r="AF26" i="2" a="1"/>
  <c r="AF26" i="2" s="1"/>
  <c r="AE26" i="2" a="1"/>
  <c r="AE26" i="2" s="1"/>
  <c r="AC26" i="2" a="1"/>
  <c r="AC26" i="2" s="1"/>
  <c r="AB26" i="2" a="1"/>
  <c r="AB26" i="2" s="1"/>
  <c r="Z26" i="2" a="1"/>
  <c r="Z26" i="2" s="1"/>
  <c r="Y26" i="2" a="1"/>
  <c r="Y26" i="2" s="1"/>
  <c r="W26" i="2" a="1"/>
  <c r="W26" i="2" s="1"/>
  <c r="V26" i="2" a="1"/>
  <c r="V26" i="2" s="1"/>
  <c r="T26" i="2" a="1"/>
  <c r="T26" i="2" s="1"/>
  <c r="S26" i="2" a="1"/>
  <c r="S26" i="2" s="1"/>
  <c r="Q26" i="2" a="1"/>
  <c r="Q26" i="2" s="1"/>
  <c r="P26" i="2" a="1"/>
  <c r="P26" i="2" s="1"/>
  <c r="N26" i="2" a="1"/>
  <c r="N26" i="2" s="1"/>
  <c r="M26" i="2" a="1"/>
  <c r="M26" i="2" s="1"/>
  <c r="H26" i="2" a="1"/>
  <c r="H26" i="2" s="1"/>
  <c r="G26" i="2" a="1"/>
  <c r="G26" i="2" s="1"/>
  <c r="E26" i="2" a="1"/>
  <c r="E26" i="2" s="1"/>
  <c r="D26" i="2" a="1"/>
  <c r="D26" i="2" s="1"/>
  <c r="BA25" i="2" a="1"/>
  <c r="BA25" i="2" s="1"/>
  <c r="AZ25" i="2" a="1"/>
  <c r="AZ25" i="2" s="1"/>
  <c r="AX25" i="2" a="1"/>
  <c r="AX25" i="2" s="1"/>
  <c r="AW25" i="2" a="1"/>
  <c r="AW25" i="2" s="1"/>
  <c r="AU25" i="2" a="1"/>
  <c r="AU25" i="2" s="1"/>
  <c r="AT25" i="2" a="1"/>
  <c r="AT25" i="2" s="1"/>
  <c r="AR25" i="2" a="1"/>
  <c r="AR25" i="2" s="1"/>
  <c r="AQ25" i="2" a="1"/>
  <c r="AQ25" i="2" s="1"/>
  <c r="AO25" i="2" a="1"/>
  <c r="AO25" i="2" s="1"/>
  <c r="AN25" i="2" a="1"/>
  <c r="AN25" i="2" s="1"/>
  <c r="AL25" i="2" a="1"/>
  <c r="AL25" i="2" s="1"/>
  <c r="AK25" i="2" a="1"/>
  <c r="AK25" i="2" s="1"/>
  <c r="AI25" i="2" a="1"/>
  <c r="AI25" i="2" s="1"/>
  <c r="AH25" i="2" a="1"/>
  <c r="AH25" i="2" s="1"/>
  <c r="AF25" i="2" a="1"/>
  <c r="AF25" i="2" s="1"/>
  <c r="AE25" i="2" a="1"/>
  <c r="AE25" i="2" s="1"/>
  <c r="AC25" i="2" a="1"/>
  <c r="AC25" i="2" s="1"/>
  <c r="AB25" i="2" a="1"/>
  <c r="AB25" i="2" s="1"/>
  <c r="Z25" i="2" a="1"/>
  <c r="Z25" i="2" s="1"/>
  <c r="Y25" i="2" a="1"/>
  <c r="Y25" i="2" s="1"/>
  <c r="W25" i="2" a="1"/>
  <c r="W25" i="2" s="1"/>
  <c r="V25" i="2" a="1"/>
  <c r="V25" i="2" s="1"/>
  <c r="T25" i="2" a="1"/>
  <c r="T25" i="2" s="1"/>
  <c r="S25" i="2" a="1"/>
  <c r="S25" i="2" s="1"/>
  <c r="Q25" i="2" a="1"/>
  <c r="Q25" i="2" s="1"/>
  <c r="P25" i="2" a="1"/>
  <c r="P25" i="2" s="1"/>
  <c r="N25" i="2" a="1"/>
  <c r="N25" i="2" s="1"/>
  <c r="M25" i="2" a="1"/>
  <c r="M25" i="2" s="1"/>
  <c r="H25" i="2" a="1"/>
  <c r="H25" i="2" s="1"/>
  <c r="G25" i="2" a="1"/>
  <c r="G25" i="2" s="1"/>
  <c r="E25" i="2" a="1"/>
  <c r="E25" i="2" s="1"/>
  <c r="D25" i="2" a="1"/>
  <c r="D25" i="2" s="1"/>
  <c r="BA24" i="2" a="1"/>
  <c r="BA24" i="2" s="1"/>
  <c r="AZ24" i="2" a="1"/>
  <c r="AZ24" i="2" s="1"/>
  <c r="AX24" i="2" a="1"/>
  <c r="AX24" i="2" s="1"/>
  <c r="AW24" i="2" a="1"/>
  <c r="AW24" i="2" s="1"/>
  <c r="AU24" i="2" a="1"/>
  <c r="AU24" i="2" s="1"/>
  <c r="AT24" i="2" a="1"/>
  <c r="AT24" i="2" s="1"/>
  <c r="AR24" i="2" a="1"/>
  <c r="AR24" i="2" s="1"/>
  <c r="AQ24" i="2" a="1"/>
  <c r="AQ24" i="2" s="1"/>
  <c r="AO24" i="2" a="1"/>
  <c r="AO24" i="2" s="1"/>
  <c r="AN24" i="2" a="1"/>
  <c r="AN24" i="2" s="1"/>
  <c r="AL24" i="2" a="1"/>
  <c r="AL24" i="2" s="1"/>
  <c r="AK24" i="2" a="1"/>
  <c r="AK24" i="2" s="1"/>
  <c r="AI24" i="2" a="1"/>
  <c r="AI24" i="2" s="1"/>
  <c r="AH24" i="2" a="1"/>
  <c r="AH24" i="2" s="1"/>
  <c r="AF24" i="2" a="1"/>
  <c r="AF24" i="2" s="1"/>
  <c r="AE24" i="2" a="1"/>
  <c r="AE24" i="2" s="1"/>
  <c r="AC24" i="2" a="1"/>
  <c r="AC24" i="2" s="1"/>
  <c r="AB24" i="2" a="1"/>
  <c r="AB24" i="2" s="1"/>
  <c r="Z24" i="2" a="1"/>
  <c r="Z24" i="2" s="1"/>
  <c r="Y24" i="2" a="1"/>
  <c r="Y24" i="2" s="1"/>
  <c r="W24" i="2" a="1"/>
  <c r="W24" i="2" s="1"/>
  <c r="V24" i="2" a="1"/>
  <c r="V24" i="2" s="1"/>
  <c r="T24" i="2" a="1"/>
  <c r="T24" i="2" s="1"/>
  <c r="S24" i="2" a="1"/>
  <c r="S24" i="2" s="1"/>
  <c r="Q24" i="2" a="1"/>
  <c r="Q24" i="2" s="1"/>
  <c r="P24" i="2" a="1"/>
  <c r="P24" i="2" s="1"/>
  <c r="N24" i="2" a="1"/>
  <c r="N24" i="2" s="1"/>
  <c r="M24" i="2" a="1"/>
  <c r="M24" i="2" s="1"/>
  <c r="H24" i="2" a="1"/>
  <c r="H24" i="2" s="1"/>
  <c r="G24" i="2" a="1"/>
  <c r="G24" i="2" s="1"/>
  <c r="E24" i="2" a="1"/>
  <c r="E24" i="2" s="1"/>
  <c r="D24" i="2" a="1"/>
  <c r="D24" i="2" s="1"/>
  <c r="BA23" i="2" a="1"/>
  <c r="BA23" i="2" s="1"/>
  <c r="AZ23" i="2" a="1"/>
  <c r="AZ23" i="2" s="1"/>
  <c r="AX23" i="2" a="1"/>
  <c r="AX23" i="2" s="1"/>
  <c r="AW23" i="2" a="1"/>
  <c r="AW23" i="2" s="1"/>
  <c r="AU23" i="2" a="1"/>
  <c r="AU23" i="2" s="1"/>
  <c r="AT23" i="2" a="1"/>
  <c r="AT23" i="2" s="1"/>
  <c r="AR23" i="2" a="1"/>
  <c r="AR23" i="2" s="1"/>
  <c r="AQ23" i="2" a="1"/>
  <c r="AQ23" i="2" s="1"/>
  <c r="AO23" i="2" a="1"/>
  <c r="AO23" i="2" s="1"/>
  <c r="AN23" i="2" a="1"/>
  <c r="AN23" i="2" s="1"/>
  <c r="AL23" i="2" a="1"/>
  <c r="AL23" i="2" s="1"/>
  <c r="AK23" i="2" a="1"/>
  <c r="AK23" i="2" s="1"/>
  <c r="AI23" i="2" a="1"/>
  <c r="AI23" i="2" s="1"/>
  <c r="AH23" i="2" a="1"/>
  <c r="AH23" i="2" s="1"/>
  <c r="AF23" i="2" a="1"/>
  <c r="AF23" i="2" s="1"/>
  <c r="AE23" i="2" a="1"/>
  <c r="AE23" i="2" s="1"/>
  <c r="AC23" i="2" a="1"/>
  <c r="AC23" i="2" s="1"/>
  <c r="AB23" i="2" a="1"/>
  <c r="AB23" i="2" s="1"/>
  <c r="Z23" i="2" a="1"/>
  <c r="Z23" i="2" s="1"/>
  <c r="Y23" i="2" a="1"/>
  <c r="Y23" i="2" s="1"/>
  <c r="W23" i="2" a="1"/>
  <c r="W23" i="2" s="1"/>
  <c r="V23" i="2" a="1"/>
  <c r="V23" i="2" s="1"/>
  <c r="T23" i="2" a="1"/>
  <c r="T23" i="2" s="1"/>
  <c r="S23" i="2" a="1"/>
  <c r="S23" i="2" s="1"/>
  <c r="Q23" i="2" a="1"/>
  <c r="Q23" i="2" s="1"/>
  <c r="P23" i="2" a="1"/>
  <c r="P23" i="2" s="1"/>
  <c r="N23" i="2" a="1"/>
  <c r="N23" i="2" s="1"/>
  <c r="M23" i="2" a="1"/>
  <c r="M23" i="2" s="1"/>
  <c r="H23" i="2" a="1"/>
  <c r="H23" i="2" s="1"/>
  <c r="G23" i="2" a="1"/>
  <c r="G23" i="2" s="1"/>
  <c r="E23" i="2" a="1"/>
  <c r="E23" i="2" s="1"/>
  <c r="D23" i="2" a="1"/>
  <c r="D23" i="2" s="1"/>
  <c r="BA22" i="2" a="1"/>
  <c r="BA22" i="2" s="1"/>
  <c r="AZ22" i="2" a="1"/>
  <c r="AZ22" i="2" s="1"/>
  <c r="AX22" i="2" a="1"/>
  <c r="AX22" i="2" s="1"/>
  <c r="AW22" i="2" a="1"/>
  <c r="AW22" i="2" s="1"/>
  <c r="AU22" i="2" a="1"/>
  <c r="AU22" i="2" s="1"/>
  <c r="AT22" i="2" a="1"/>
  <c r="AT22" i="2" s="1"/>
  <c r="AR22" i="2" a="1"/>
  <c r="AR22" i="2" s="1"/>
  <c r="AQ22" i="2" a="1"/>
  <c r="AQ22" i="2" s="1"/>
  <c r="AO22" i="2" a="1"/>
  <c r="AO22" i="2" s="1"/>
  <c r="AN22" i="2" a="1"/>
  <c r="AN22" i="2" s="1"/>
  <c r="AL22" i="2" a="1"/>
  <c r="AL22" i="2" s="1"/>
  <c r="AK22" i="2" a="1"/>
  <c r="AK22" i="2" s="1"/>
  <c r="AI22" i="2" a="1"/>
  <c r="AI22" i="2" s="1"/>
  <c r="AF22" i="2" a="1"/>
  <c r="AF22" i="2" s="1"/>
  <c r="AE22" i="2" a="1"/>
  <c r="AE22" i="2" s="1"/>
  <c r="AC22" i="2" a="1"/>
  <c r="AC22" i="2" s="1"/>
  <c r="AB22" i="2" a="1"/>
  <c r="AB22" i="2" s="1"/>
  <c r="Z22" i="2" a="1"/>
  <c r="Z22" i="2" s="1"/>
  <c r="Y22" i="2" a="1"/>
  <c r="Y22" i="2" s="1"/>
  <c r="W22" i="2" a="1"/>
  <c r="W22" i="2" s="1"/>
  <c r="V22" i="2" a="1"/>
  <c r="V22" i="2" s="1"/>
  <c r="T22" i="2" a="1"/>
  <c r="T22" i="2" s="1"/>
  <c r="S22" i="2" a="1"/>
  <c r="S22" i="2" s="1"/>
  <c r="Q22" i="2" a="1"/>
  <c r="Q22" i="2" s="1"/>
  <c r="P22" i="2" a="1"/>
  <c r="P22" i="2" s="1"/>
  <c r="N22" i="2" a="1"/>
  <c r="N22" i="2" s="1"/>
  <c r="M22" i="2" a="1"/>
  <c r="M22" i="2" s="1"/>
  <c r="H22" i="2" a="1"/>
  <c r="H22" i="2" s="1"/>
  <c r="G22" i="2" a="1"/>
  <c r="G22" i="2" s="1"/>
  <c r="E22" i="2" a="1"/>
  <c r="E22" i="2" s="1"/>
  <c r="D22" i="2" a="1"/>
  <c r="D22" i="2" s="1"/>
  <c r="BA21" i="2" a="1"/>
  <c r="BA21" i="2" s="1"/>
  <c r="AZ21" i="2" a="1"/>
  <c r="AZ21" i="2" s="1"/>
  <c r="AX21" i="2" a="1"/>
  <c r="AX21" i="2" s="1"/>
  <c r="AW21" i="2" a="1"/>
  <c r="AW21" i="2" s="1"/>
  <c r="AU21" i="2" a="1"/>
  <c r="AU21" i="2" s="1"/>
  <c r="AT21" i="2" a="1"/>
  <c r="AT21" i="2" s="1"/>
  <c r="AR21" i="2" a="1"/>
  <c r="AR21" i="2" s="1"/>
  <c r="AQ21" i="2" a="1"/>
  <c r="AQ21" i="2" s="1"/>
  <c r="AO21" i="2" a="1"/>
  <c r="AO21" i="2" s="1"/>
  <c r="AN21" i="2" a="1"/>
  <c r="AN21" i="2" s="1"/>
  <c r="AL21" i="2" a="1"/>
  <c r="AL21" i="2" s="1"/>
  <c r="AK21" i="2" a="1"/>
  <c r="AK21" i="2" s="1"/>
  <c r="AI21" i="2" a="1"/>
  <c r="AI21" i="2" s="1"/>
  <c r="AF21" i="2" a="1"/>
  <c r="AF21" i="2" s="1"/>
  <c r="AE21" i="2" a="1"/>
  <c r="AE21" i="2" s="1"/>
  <c r="AC21" i="2" a="1"/>
  <c r="AC21" i="2" s="1"/>
  <c r="AB21" i="2" a="1"/>
  <c r="AB21" i="2" s="1"/>
  <c r="Z21" i="2" a="1"/>
  <c r="Z21" i="2" s="1"/>
  <c r="W21" i="2" a="1"/>
  <c r="W21" i="2" s="1"/>
  <c r="V21" i="2" a="1"/>
  <c r="V21" i="2" s="1"/>
  <c r="T21" i="2" a="1"/>
  <c r="T21" i="2" s="1"/>
  <c r="S21" i="2" a="1"/>
  <c r="S21" i="2" s="1"/>
  <c r="Q21" i="2" a="1"/>
  <c r="Q21" i="2" s="1"/>
  <c r="P21" i="2" a="1"/>
  <c r="P21" i="2" s="1"/>
  <c r="N21" i="2" a="1"/>
  <c r="N21" i="2" s="1"/>
  <c r="M21" i="2" a="1"/>
  <c r="M21" i="2" s="1"/>
  <c r="H21" i="2" a="1"/>
  <c r="H21" i="2" s="1"/>
  <c r="G21" i="2" a="1"/>
  <c r="G21" i="2" s="1"/>
  <c r="E21" i="2" a="1"/>
  <c r="E21" i="2" s="1"/>
  <c r="D21" i="2" a="1"/>
  <c r="D21" i="2" s="1"/>
  <c r="BA20" i="2" a="1"/>
  <c r="BA20" i="2" s="1"/>
  <c r="AZ20" i="2" a="1"/>
  <c r="AZ20" i="2" s="1"/>
  <c r="AZ34" i="2" s="1"/>
  <c r="AX20" i="2" a="1"/>
  <c r="AX20" i="2" s="1"/>
  <c r="AW20" i="2" a="1"/>
  <c r="AW20" i="2" s="1"/>
  <c r="AT20" i="2" a="1"/>
  <c r="AT20" i="2" s="1"/>
  <c r="AR20" i="2" a="1"/>
  <c r="AR20" i="2" s="1"/>
  <c r="AQ20" i="2" a="1"/>
  <c r="AQ20" i="2" s="1"/>
  <c r="AO20" i="2" a="1"/>
  <c r="AO20" i="2" s="1"/>
  <c r="AN20" i="2" a="1"/>
  <c r="AN20" i="2" s="1"/>
  <c r="AL20" i="2" a="1"/>
  <c r="AL20" i="2" s="1"/>
  <c r="AK20" i="2" a="1"/>
  <c r="AK20" i="2" s="1"/>
  <c r="AF20" i="2" a="1"/>
  <c r="AF20" i="2" s="1"/>
  <c r="AE20" i="2" a="1"/>
  <c r="AE20" i="2" s="1"/>
  <c r="AE34" i="2" s="1"/>
  <c r="AC20" i="2" a="1"/>
  <c r="AC20" i="2" s="1"/>
  <c r="AB20" i="2" a="1"/>
  <c r="AB20" i="2" s="1"/>
  <c r="Z20" i="2" a="1"/>
  <c r="Z20" i="2" s="1"/>
  <c r="W20" i="2" a="1"/>
  <c r="W20" i="2" s="1"/>
  <c r="V20" i="2" a="1"/>
  <c r="V20" i="2" s="1"/>
  <c r="T20" i="2" a="1"/>
  <c r="T20" i="2" s="1"/>
  <c r="S20" i="2" a="1"/>
  <c r="S20" i="2" s="1"/>
  <c r="Q20" i="2" a="1"/>
  <c r="Q20" i="2" s="1"/>
  <c r="P20" i="2" a="1"/>
  <c r="P20" i="2" s="1"/>
  <c r="N20" i="2" a="1"/>
  <c r="N20" i="2" s="1"/>
  <c r="M20" i="2" a="1"/>
  <c r="M20" i="2" s="1"/>
  <c r="H20" i="2" a="1"/>
  <c r="H20" i="2" s="1"/>
  <c r="G20" i="2" a="1"/>
  <c r="G20" i="2" s="1"/>
  <c r="E20" i="2" a="1"/>
  <c r="E20" i="2" s="1"/>
  <c r="D20" i="2" a="1"/>
  <c r="D20" i="2" s="1"/>
  <c r="BA19" i="2" a="1"/>
  <c r="BA19" i="2" s="1"/>
  <c r="AR19" i="2" a="1"/>
  <c r="AR19" i="2" s="1"/>
  <c r="AQ19" i="2" a="1"/>
  <c r="AQ19" i="2" s="1"/>
  <c r="AL19" i="2" a="1"/>
  <c r="AL19" i="2" s="1"/>
  <c r="AF19" i="2" a="1"/>
  <c r="AF19" i="2" s="1"/>
  <c r="W19" i="2" a="1"/>
  <c r="W19" i="2" s="1"/>
  <c r="V19" i="2" a="1"/>
  <c r="V19" i="2" s="1"/>
  <c r="T19" i="2" a="1"/>
  <c r="T19" i="2" s="1"/>
  <c r="S19" i="2" a="1"/>
  <c r="S19" i="2" s="1"/>
  <c r="Q19" i="2" a="1"/>
  <c r="Q19" i="2" s="1"/>
  <c r="P19" i="2" a="1"/>
  <c r="P19" i="2" s="1"/>
  <c r="N19" i="2" a="1"/>
  <c r="N19" i="2" s="1"/>
  <c r="E19" i="2" a="1"/>
  <c r="E19" i="2" s="1"/>
  <c r="D19" i="2" a="1"/>
  <c r="D19" i="2" s="1"/>
  <c r="W18" i="2" a="1"/>
  <c r="W18" i="2" s="1"/>
  <c r="V18" i="2" a="1"/>
  <c r="V18" i="2" s="1"/>
  <c r="V34" i="2" s="1"/>
  <c r="T18" i="2" a="1"/>
  <c r="T18" i="2" s="1"/>
  <c r="S18" i="2" a="1"/>
  <c r="S18" i="2" s="1"/>
  <c r="Q18" i="2" a="1"/>
  <c r="Q18" i="2" s="1"/>
  <c r="P18" i="2" a="1"/>
  <c r="P18" i="2" s="1"/>
  <c r="P34" i="2" s="1"/>
  <c r="D18" i="2" a="1"/>
  <c r="D18" i="2" s="1"/>
  <c r="D34" i="2" s="1"/>
  <c r="AW34" i="2" l="1"/>
  <c r="J34" i="2"/>
  <c r="G34" i="2"/>
  <c r="M34" i="2"/>
  <c r="S34" i="2"/>
  <c r="Y34" i="2"/>
  <c r="AB34" i="2"/>
  <c r="AH34" i="2"/>
  <c r="AK34" i="2"/>
  <c r="AN34" i="2"/>
  <c r="AQ34" i="2"/>
  <c r="AT34" i="2"/>
  <c r="AE5" i="7"/>
  <c r="AC6" i="7"/>
  <c r="J6" i="7"/>
  <c r="H7" i="7"/>
  <c r="C5" i="7"/>
  <c r="A6" i="7"/>
  <c r="Q5" i="7"/>
  <c r="O6" i="7"/>
  <c r="X6" i="7"/>
  <c r="V7" i="7"/>
  <c r="C4" i="7"/>
  <c r="Q4" i="7"/>
  <c r="AE4" i="7"/>
  <c r="J5" i="7"/>
  <c r="X5" i="7"/>
  <c r="AS36" i="4"/>
  <c r="AM36" i="4"/>
  <c r="AP36" i="4"/>
  <c r="AJ36" i="4"/>
  <c r="AG36" i="4"/>
  <c r="AD36" i="4"/>
  <c r="AA36" i="4"/>
  <c r="X36" i="4"/>
  <c r="U36" i="4"/>
  <c r="R36" i="4"/>
  <c r="O36" i="4"/>
  <c r="L36" i="4"/>
  <c r="I36" i="4"/>
  <c r="C36" i="4"/>
  <c r="AZ35" i="3"/>
  <c r="AT35" i="3"/>
  <c r="AN35" i="3"/>
  <c r="AH35" i="3"/>
  <c r="AE35" i="3"/>
  <c r="AB35" i="3"/>
  <c r="V35" i="3"/>
  <c r="S35" i="3"/>
  <c r="P35" i="3"/>
  <c r="M35" i="3"/>
  <c r="G35" i="3"/>
  <c r="H8" i="7" l="1"/>
  <c r="J7" i="7"/>
  <c r="V8" i="7"/>
  <c r="X7" i="7"/>
  <c r="A7" i="7"/>
  <c r="C6" i="7"/>
  <c r="AC7" i="7"/>
  <c r="AE6" i="7"/>
  <c r="O7" i="7"/>
  <c r="Q6" i="7"/>
  <c r="X8" i="7" l="1"/>
  <c r="V9" i="7"/>
  <c r="AE7" i="7"/>
  <c r="AC8" i="7"/>
  <c r="Q7" i="7"/>
  <c r="O8" i="7"/>
  <c r="C7" i="7"/>
  <c r="A8" i="7"/>
  <c r="J8" i="7"/>
  <c r="H9" i="7"/>
  <c r="A9" i="7" l="1"/>
  <c r="C8" i="7"/>
  <c r="H10" i="7"/>
  <c r="J9" i="7"/>
  <c r="X9" i="7"/>
  <c r="V10" i="7"/>
  <c r="AC9" i="7"/>
  <c r="AE8" i="7"/>
  <c r="O9" i="7"/>
  <c r="Q8" i="7"/>
  <c r="AC10" i="7" l="1"/>
  <c r="AE9" i="7"/>
  <c r="H11" i="7"/>
  <c r="J10" i="7"/>
  <c r="V11" i="7"/>
  <c r="X10" i="7"/>
  <c r="O10" i="7"/>
  <c r="Q9" i="7"/>
  <c r="A10" i="7"/>
  <c r="C9" i="7"/>
  <c r="Q10" i="7" l="1"/>
  <c r="O11" i="7"/>
  <c r="J11" i="7"/>
  <c r="H12" i="7"/>
  <c r="C10" i="7"/>
  <c r="A11" i="7"/>
  <c r="X11" i="7"/>
  <c r="V12" i="7"/>
  <c r="AE10" i="7"/>
  <c r="AC11" i="7"/>
  <c r="H13" i="7" l="1"/>
  <c r="J12" i="7"/>
  <c r="A12" i="7"/>
  <c r="C11" i="7"/>
  <c r="V13" i="7"/>
  <c r="X12" i="7"/>
  <c r="AC12" i="7"/>
  <c r="AE11" i="7"/>
  <c r="O12" i="7"/>
  <c r="Q11" i="7"/>
  <c r="C12" i="7" l="1"/>
  <c r="A13" i="7"/>
  <c r="AE12" i="7"/>
  <c r="AC13" i="7"/>
  <c r="Q12" i="7"/>
  <c r="O13" i="7"/>
  <c r="X13" i="7"/>
  <c r="V14" i="7"/>
  <c r="J13" i="7"/>
  <c r="H14" i="7"/>
  <c r="AC14" i="7" l="1"/>
  <c r="AE13" i="7"/>
  <c r="O14" i="7"/>
  <c r="Q13" i="7"/>
  <c r="A14" i="7"/>
  <c r="C13" i="7"/>
  <c r="V15" i="7"/>
  <c r="X14" i="7"/>
  <c r="H15" i="7"/>
  <c r="J14" i="7"/>
  <c r="X15" i="7" l="1"/>
  <c r="V16" i="7"/>
  <c r="Q14" i="7"/>
  <c r="O15" i="7"/>
  <c r="J15" i="7"/>
  <c r="H16" i="7"/>
  <c r="C14" i="7"/>
  <c r="A15" i="7"/>
  <c r="AE14" i="7"/>
  <c r="AC15" i="7"/>
  <c r="O16" i="7" l="1"/>
  <c r="Q15" i="7"/>
  <c r="H17" i="7"/>
  <c r="J16" i="7"/>
  <c r="V17" i="7"/>
  <c r="X16" i="7"/>
  <c r="A16" i="7"/>
  <c r="C15" i="7"/>
  <c r="AC16" i="7"/>
  <c r="AE15" i="7"/>
  <c r="C16" i="7" l="1"/>
  <c r="A17" i="7"/>
  <c r="J17" i="7"/>
  <c r="H18" i="7"/>
  <c r="AE16" i="7"/>
  <c r="AC17" i="7"/>
  <c r="X17" i="7"/>
  <c r="V18" i="7"/>
  <c r="Q16" i="7"/>
  <c r="O17" i="7"/>
  <c r="V19" i="7" l="1"/>
  <c r="X18" i="7"/>
  <c r="H19" i="7"/>
  <c r="J18" i="7"/>
  <c r="O18" i="7"/>
  <c r="Q17" i="7"/>
  <c r="AC18" i="7"/>
  <c r="AE17" i="7"/>
  <c r="A18" i="7"/>
  <c r="C17" i="7"/>
  <c r="AE18" i="7" l="1"/>
  <c r="AC19" i="7"/>
  <c r="J19" i="7"/>
  <c r="H20" i="7"/>
  <c r="C18" i="7"/>
  <c r="A19" i="7"/>
  <c r="Q18" i="7"/>
  <c r="O19" i="7"/>
  <c r="X19" i="7"/>
  <c r="V20" i="7"/>
  <c r="H21" i="7" l="1"/>
  <c r="J20" i="7"/>
  <c r="A20" i="7"/>
  <c r="C19" i="7"/>
  <c r="O20" i="7"/>
  <c r="Q19" i="7"/>
  <c r="V21" i="7"/>
  <c r="X20" i="7"/>
  <c r="AC20" i="7"/>
  <c r="AE19" i="7"/>
  <c r="X21" i="7" l="1"/>
  <c r="V22" i="7"/>
  <c r="C20" i="7"/>
  <c r="A21" i="7"/>
  <c r="AE20" i="7"/>
  <c r="AC21" i="7"/>
  <c r="Q20" i="7"/>
  <c r="O21" i="7"/>
  <c r="J21" i="7"/>
  <c r="H22" i="7"/>
  <c r="O22" i="7" l="1"/>
  <c r="Q21" i="7"/>
  <c r="A22" i="7"/>
  <c r="C21" i="7"/>
  <c r="H23" i="7"/>
  <c r="J22" i="7"/>
  <c r="AC22" i="7"/>
  <c r="AE21" i="7"/>
  <c r="V23" i="7"/>
  <c r="X22" i="7"/>
  <c r="AE22" i="7" l="1"/>
  <c r="AC23" i="7"/>
  <c r="C22" i="7"/>
  <c r="A23" i="7"/>
  <c r="X23" i="7"/>
  <c r="V24" i="7"/>
  <c r="J23" i="7"/>
  <c r="H24" i="7"/>
  <c r="Q22" i="7"/>
  <c r="O23" i="7"/>
  <c r="H25" i="7" l="1"/>
  <c r="J24" i="7"/>
  <c r="A24" i="7"/>
  <c r="C23" i="7"/>
  <c r="O24" i="7"/>
  <c r="Q23" i="7"/>
  <c r="V25" i="7"/>
  <c r="X24" i="7"/>
  <c r="AC24" i="7"/>
  <c r="AE23" i="7"/>
  <c r="X25" i="7" l="1"/>
  <c r="V26" i="7"/>
  <c r="C24" i="7"/>
  <c r="A25" i="7"/>
  <c r="AE24" i="7"/>
  <c r="AC25" i="7"/>
  <c r="Q24" i="7"/>
  <c r="O25" i="7"/>
  <c r="J25" i="7"/>
  <c r="H26" i="7"/>
  <c r="A26" i="7" l="1"/>
  <c r="C25" i="7"/>
  <c r="H27" i="7"/>
  <c r="J26" i="7"/>
  <c r="AC26" i="7"/>
  <c r="AE25" i="7"/>
  <c r="V27" i="7"/>
  <c r="X26" i="7"/>
  <c r="O26" i="7"/>
  <c r="Q25" i="7"/>
  <c r="V28" i="7" l="1"/>
  <c r="X27" i="7"/>
  <c r="H28" i="7"/>
  <c r="J27" i="7"/>
  <c r="Q26" i="7"/>
  <c r="O27" i="7"/>
  <c r="AE26" i="7"/>
  <c r="AC27" i="7"/>
  <c r="C26" i="7"/>
  <c r="A27" i="7"/>
  <c r="AE27" i="7" l="1"/>
  <c r="AC28" i="7"/>
  <c r="H29" i="7"/>
  <c r="J28" i="7"/>
  <c r="A28" i="7"/>
  <c r="C27" i="7"/>
  <c r="O28" i="7"/>
  <c r="Q27" i="7"/>
  <c r="X28" i="7"/>
  <c r="V29" i="7"/>
  <c r="O29" i="7" l="1"/>
  <c r="Q28" i="7"/>
  <c r="V30" i="7"/>
  <c r="X29" i="7"/>
  <c r="AC29" i="7"/>
  <c r="AE28" i="7"/>
  <c r="H30" i="7"/>
  <c r="J29" i="7"/>
  <c r="A29" i="7"/>
  <c r="C28" i="7"/>
  <c r="J30" i="7" l="1"/>
  <c r="H31" i="7"/>
  <c r="X30" i="7"/>
  <c r="V31" i="7"/>
  <c r="C29" i="7"/>
  <c r="A30" i="7"/>
  <c r="AC30" i="7"/>
  <c r="AE29" i="7"/>
  <c r="Q29" i="7"/>
  <c r="O30" i="7"/>
  <c r="O31" i="7" l="1"/>
  <c r="Q30" i="7"/>
  <c r="H32" i="7"/>
  <c r="J31" i="7"/>
  <c r="V32" i="7"/>
  <c r="X31" i="7"/>
  <c r="AC31" i="7"/>
  <c r="AE30" i="7"/>
  <c r="A31" i="7"/>
  <c r="C30" i="7"/>
  <c r="AE31" i="7" l="1"/>
  <c r="AC32" i="7"/>
  <c r="J32" i="7"/>
  <c r="H33" i="7"/>
  <c r="C31" i="7"/>
  <c r="A32" i="7"/>
  <c r="X32" i="7"/>
  <c r="V33" i="7"/>
  <c r="O32" i="7"/>
  <c r="Q31" i="7"/>
  <c r="V34" i="7" l="1"/>
  <c r="X33" i="7"/>
  <c r="H34" i="7"/>
  <c r="J33" i="7"/>
  <c r="A33" i="7"/>
  <c r="C32" i="7"/>
  <c r="AC33" i="7"/>
  <c r="AE32" i="7"/>
  <c r="O33" i="7"/>
  <c r="Q32" i="7"/>
  <c r="AE33" i="7" l="1"/>
  <c r="AC34" i="7"/>
  <c r="J34" i="7"/>
  <c r="H35" i="7"/>
  <c r="Q33" i="7"/>
  <c r="O34" i="7"/>
  <c r="A34" i="7"/>
  <c r="C33" i="7"/>
  <c r="V35" i="7"/>
  <c r="X34" i="7"/>
  <c r="A35" i="7" l="1"/>
  <c r="C34" i="7"/>
  <c r="AC35" i="7"/>
  <c r="AE34" i="7"/>
  <c r="H36" i="7"/>
  <c r="J35" i="7"/>
  <c r="O35" i="7"/>
  <c r="Q34" i="7"/>
  <c r="V36" i="7"/>
  <c r="X35" i="7"/>
  <c r="AE35" i="7" l="1"/>
  <c r="AC36" i="7"/>
  <c r="Q35" i="7"/>
  <c r="O36" i="7"/>
  <c r="X36" i="7"/>
  <c r="V37" i="7"/>
  <c r="H37" i="7"/>
  <c r="J36" i="7"/>
  <c r="C35" i="7"/>
  <c r="A36" i="7"/>
  <c r="H38" i="7" l="1"/>
  <c r="J37" i="7"/>
  <c r="A37" i="7"/>
  <c r="C36" i="7"/>
  <c r="V38" i="7"/>
  <c r="X37" i="7"/>
  <c r="AC37" i="7"/>
  <c r="AE36" i="7"/>
  <c r="O37" i="7"/>
  <c r="Q36" i="7"/>
  <c r="C37" i="7" l="1"/>
  <c r="A38" i="7"/>
  <c r="AC38" i="7"/>
  <c r="AE37" i="7"/>
  <c r="Q37" i="7"/>
  <c r="O38" i="7"/>
  <c r="X38" i="7"/>
  <c r="V39" i="7"/>
  <c r="J38" i="7"/>
  <c r="H39" i="7"/>
  <c r="A39" i="7" l="1"/>
  <c r="C38" i="7"/>
  <c r="V40" i="7"/>
  <c r="X39" i="7"/>
  <c r="AC39" i="7"/>
  <c r="AE38" i="7"/>
  <c r="H40" i="7"/>
  <c r="J39" i="7"/>
  <c r="O39" i="7"/>
  <c r="Q38" i="7"/>
  <c r="J40" i="7" l="1"/>
  <c r="H41" i="7"/>
  <c r="X40" i="7"/>
  <c r="V41" i="7"/>
  <c r="O40" i="7"/>
  <c r="Q39" i="7"/>
  <c r="AE39" i="7"/>
  <c r="AC40" i="7"/>
  <c r="C39" i="7"/>
  <c r="A40" i="7"/>
  <c r="AC41" i="7" l="1"/>
  <c r="AE40" i="7"/>
  <c r="H42" i="7"/>
  <c r="J41" i="7"/>
  <c r="V42" i="7"/>
  <c r="X41" i="7"/>
  <c r="A41" i="7"/>
  <c r="C40" i="7"/>
  <c r="O41" i="7"/>
  <c r="Q40" i="7"/>
  <c r="A42" i="7" l="1"/>
  <c r="C41" i="7"/>
  <c r="J42" i="7"/>
  <c r="H43" i="7"/>
  <c r="O42" i="7"/>
  <c r="Q41" i="7"/>
  <c r="X42" i="7"/>
  <c r="V43" i="7"/>
  <c r="AE41" i="7"/>
  <c r="AC42" i="7"/>
  <c r="V44" i="7" l="1"/>
  <c r="X43" i="7"/>
  <c r="H44" i="7"/>
  <c r="J43" i="7"/>
  <c r="AC43" i="7"/>
  <c r="AE42" i="7"/>
  <c r="O43" i="7"/>
  <c r="Q42" i="7"/>
  <c r="A43" i="7"/>
  <c r="C43" i="7" s="1"/>
  <c r="C42" i="7"/>
  <c r="H45" i="7" l="1"/>
  <c r="J44" i="7"/>
  <c r="Q43" i="7"/>
  <c r="O44" i="7"/>
  <c r="AE43" i="7"/>
  <c r="AC44" i="7"/>
  <c r="V45" i="7"/>
  <c r="X44" i="7"/>
  <c r="Q44" i="7" l="1"/>
  <c r="O45" i="7"/>
  <c r="V46" i="7"/>
  <c r="X45" i="7"/>
  <c r="AE44" i="7"/>
  <c r="AC45" i="7"/>
  <c r="H46" i="7"/>
  <c r="J45" i="7"/>
  <c r="H47" i="7" l="1"/>
  <c r="J46" i="7"/>
  <c r="V47" i="7"/>
  <c r="X46" i="7"/>
  <c r="AE45" i="7"/>
  <c r="AC46" i="7"/>
  <c r="Q45" i="7"/>
  <c r="O46" i="7"/>
  <c r="Q46" i="7" l="1"/>
  <c r="O47" i="7"/>
  <c r="V48" i="7"/>
  <c r="X47" i="7"/>
  <c r="AE46" i="7"/>
  <c r="AC47" i="7"/>
  <c r="H48" i="7"/>
  <c r="J47" i="7"/>
  <c r="H49" i="7" l="1"/>
  <c r="J48" i="7"/>
  <c r="V49" i="7"/>
  <c r="X48" i="7"/>
  <c r="AE47" i="7"/>
  <c r="AC48" i="7"/>
  <c r="Q47" i="7"/>
  <c r="O48" i="7"/>
  <c r="Q48" i="7" l="1"/>
  <c r="O49" i="7"/>
  <c r="V50" i="7"/>
  <c r="X49" i="7"/>
  <c r="AE48" i="7"/>
  <c r="AC49" i="7"/>
  <c r="H50" i="7"/>
  <c r="J49" i="7"/>
  <c r="H51" i="7" l="1"/>
  <c r="J50" i="7"/>
  <c r="V51" i="7"/>
  <c r="X50" i="7"/>
  <c r="AE49" i="7"/>
  <c r="AC50" i="7"/>
  <c r="Q49" i="7"/>
  <c r="O50" i="7"/>
  <c r="Q50" i="7" l="1"/>
  <c r="O51" i="7"/>
  <c r="V52" i="7"/>
  <c r="X51" i="7"/>
  <c r="AE50" i="7"/>
  <c r="AC51" i="7"/>
  <c r="H52" i="7"/>
  <c r="J51" i="7"/>
  <c r="H53" i="7" l="1"/>
  <c r="J52" i="7"/>
  <c r="V53" i="7"/>
  <c r="X52" i="7"/>
  <c r="AE51" i="7"/>
  <c r="AC52" i="7"/>
  <c r="Q51" i="7"/>
  <c r="O52" i="7"/>
  <c r="Q52" i="7" l="1"/>
  <c r="O53" i="7"/>
  <c r="V54" i="7"/>
  <c r="X53" i="7"/>
  <c r="AE52" i="7"/>
  <c r="AC53" i="7"/>
  <c r="AE53" i="7" s="1"/>
  <c r="H54" i="7"/>
  <c r="J53" i="7"/>
  <c r="H55" i="7" l="1"/>
  <c r="J54" i="7"/>
  <c r="V55" i="7"/>
  <c r="X54" i="7"/>
  <c r="Q53" i="7"/>
  <c r="O54" i="7"/>
  <c r="Q54" i="7" l="1"/>
  <c r="O55" i="7"/>
  <c r="X55" i="7"/>
  <c r="V56" i="7"/>
  <c r="J55" i="7"/>
  <c r="H56" i="7"/>
  <c r="V57" i="7" l="1"/>
  <c r="X56" i="7"/>
  <c r="H57" i="7"/>
  <c r="J56" i="7"/>
  <c r="O56" i="7"/>
  <c r="Q55" i="7"/>
  <c r="J57" i="7" l="1"/>
  <c r="H58" i="7"/>
  <c r="Q56" i="7"/>
  <c r="O57" i="7"/>
  <c r="X57" i="7"/>
  <c r="V58" i="7"/>
  <c r="O58" i="7" l="1"/>
  <c r="Q57" i="7"/>
  <c r="V59" i="7"/>
  <c r="X58" i="7"/>
  <c r="H59" i="7"/>
  <c r="J58" i="7"/>
  <c r="X59" i="7" l="1"/>
  <c r="V60" i="7"/>
  <c r="J59" i="7"/>
  <c r="H60" i="7"/>
  <c r="Q58" i="7"/>
  <c r="O59" i="7"/>
  <c r="H61" i="7" l="1"/>
  <c r="J60" i="7"/>
  <c r="O60" i="7"/>
  <c r="Q59" i="7"/>
  <c r="V61" i="7"/>
  <c r="X60" i="7"/>
  <c r="J61" i="7" l="1"/>
  <c r="H62" i="7"/>
  <c r="Q60" i="7"/>
  <c r="O61" i="7"/>
  <c r="X61" i="7"/>
  <c r="V62" i="7"/>
  <c r="O62" i="7" l="1"/>
  <c r="Q61" i="7"/>
  <c r="V63" i="7"/>
  <c r="X63" i="7" s="1"/>
  <c r="X62" i="7"/>
  <c r="H63" i="7"/>
  <c r="J62" i="7"/>
  <c r="J63" i="7" l="1"/>
  <c r="H64" i="7"/>
  <c r="Q62" i="7"/>
  <c r="O63" i="7"/>
  <c r="O64" i="7" l="1"/>
  <c r="Q63" i="7"/>
  <c r="H65" i="7"/>
  <c r="J64" i="7"/>
  <c r="H66" i="7" l="1"/>
  <c r="J65" i="7"/>
  <c r="Q64" i="7"/>
  <c r="O65" i="7"/>
  <c r="Q65" i="7" l="1"/>
  <c r="O66" i="7"/>
  <c r="H67" i="7"/>
  <c r="J66" i="7"/>
  <c r="Q66" i="7" l="1"/>
  <c r="O67" i="7"/>
  <c r="H68" i="7"/>
  <c r="J67" i="7"/>
  <c r="H69" i="7" l="1"/>
  <c r="J68" i="7"/>
  <c r="Q67" i="7"/>
  <c r="O68" i="7"/>
  <c r="Q68" i="7" l="1"/>
  <c r="O69" i="7"/>
  <c r="H70" i="7"/>
  <c r="J69" i="7"/>
  <c r="H71" i="7" l="1"/>
  <c r="J70" i="7"/>
  <c r="Q69" i="7"/>
  <c r="O70" i="7"/>
  <c r="Q70" i="7" l="1"/>
  <c r="O71" i="7"/>
  <c r="H72" i="7"/>
  <c r="J71" i="7"/>
  <c r="H73" i="7" l="1"/>
  <c r="J73" i="7" s="1"/>
  <c r="J72" i="7"/>
  <c r="Q71" i="7"/>
  <c r="O72" i="7"/>
  <c r="Q72" i="7" l="1"/>
  <c r="O73" i="7"/>
  <c r="Q73" i="7" s="1"/>
</calcChain>
</file>

<file path=xl/sharedStrings.xml><?xml version="1.0" encoding="utf-8"?>
<sst xmlns="http://schemas.openxmlformats.org/spreadsheetml/2006/main" count="3496" uniqueCount="58">
  <si>
    <t>This spreadsheet has been designed to help track student progress through from year 1 to year 6.</t>
  </si>
  <si>
    <t xml:space="preserve">It will convert a raw score from assessments - either end of Key Stage assessments or Pixl AP point assessments- to a scaled score and target tracker point. </t>
  </si>
  <si>
    <t>The spreadsheet has been set up with the Pixl raw score totals in place for years 1,3,4,5 and KS1 and 2 boundaries as per the 2019 SATs tests for y2 and 6</t>
  </si>
  <si>
    <t>Entering data:</t>
  </si>
  <si>
    <t xml:space="preserve">It will convert a raw score from assessments - either end of Key Stage assessments or Pixl AP point assessments- to a scaled score and sonar code. </t>
  </si>
  <si>
    <t>The spreadsheet has been set up with the Pixl raw score totals in place for years 1,3,4,5 and KS1 and 2 boundaries as per the 2022 SATs tests for y2 and 6</t>
  </si>
  <si>
    <t xml:space="preserve">The spreadsheets to enter data are labelled Reading, maths and SPAG. At each assessment point enter the data in the correct column (raw score). </t>
  </si>
  <si>
    <t xml:space="preserve">Each column is password protected to prevent formulas being erased. The password for the columns is as follows year group + AP point e.g. assessment point 2 in year 5 the </t>
  </si>
  <si>
    <t>raw score column password is 5ap2 (all lower case) and so on.</t>
  </si>
  <si>
    <t>once you have altered the cells you require, you will need to go to the 'review' tab and unprotect the whole sheet and then re-protect it in order to lock the cells again!</t>
  </si>
  <si>
    <t>EYFS column is for adding grades from  the stage: 1 below expected, 2 at expected and 3 above expected.</t>
  </si>
  <si>
    <t>The other sheets contain the data which is used to inform the progress tracking. It may be necessary to change the scaled scores following the most recent SATs papers as the years progress.</t>
  </si>
  <si>
    <t>This would also require calculating new scaled scores for the years following the current year group entry or up dating them every year as necessary.</t>
  </si>
  <si>
    <t>The password for all of the protected sheets is Cassington1</t>
  </si>
  <si>
    <t>Please do NOT unprotect the whole sheet unless you need to alter the formulae for tracking purposes.</t>
  </si>
  <si>
    <t>Year 1</t>
  </si>
  <si>
    <t>Year 2</t>
  </si>
  <si>
    <t>year 3</t>
  </si>
  <si>
    <t>year 4</t>
  </si>
  <si>
    <t>year 5</t>
  </si>
  <si>
    <t>Year 6</t>
  </si>
  <si>
    <t xml:space="preserve">AP2 </t>
  </si>
  <si>
    <t>AP3</t>
  </si>
  <si>
    <t>AP1</t>
  </si>
  <si>
    <t>AP2</t>
  </si>
  <si>
    <t>name</t>
  </si>
  <si>
    <t>EYFS</t>
  </si>
  <si>
    <t>raw score</t>
  </si>
  <si>
    <t>Scaled score</t>
  </si>
  <si>
    <t>Raw score</t>
  </si>
  <si>
    <t>scaled score</t>
  </si>
  <si>
    <t>average scores</t>
  </si>
  <si>
    <t>Name</t>
  </si>
  <si>
    <t>Averages</t>
  </si>
  <si>
    <t>KS1 Y2</t>
  </si>
  <si>
    <t>Ks2 y6</t>
  </si>
  <si>
    <t>y5</t>
  </si>
  <si>
    <t>y4</t>
  </si>
  <si>
    <t xml:space="preserve">Y3 </t>
  </si>
  <si>
    <t>Y1</t>
  </si>
  <si>
    <t>%</t>
  </si>
  <si>
    <t xml:space="preserve">AP1 </t>
  </si>
  <si>
    <t xml:space="preserve">AP3 </t>
  </si>
  <si>
    <t>equivalent scaled score</t>
  </si>
  <si>
    <t>Equivalent scaled score</t>
  </si>
  <si>
    <t>n</t>
  </si>
  <si>
    <t>SB</t>
  </si>
  <si>
    <t>B</t>
  </si>
  <si>
    <t>JA</t>
  </si>
  <si>
    <t>At</t>
  </si>
  <si>
    <t>A</t>
  </si>
  <si>
    <t>2023 scaled scores.</t>
  </si>
  <si>
    <t>Y2 AP1 pixl paper boundaries</t>
  </si>
  <si>
    <t>sonar.</t>
  </si>
  <si>
    <t>Sonar</t>
  </si>
  <si>
    <t>Y2 AP1 pixl test boundaries.</t>
  </si>
  <si>
    <t>sonar</t>
  </si>
  <si>
    <t>Y2 AP1 Pixl test paper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</si>
</sst>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ont>
    <font>
      <sz val="11"/>
      <name val="Calibri"/>
    </font>
    <font>
      <sz val="11"/>
      <color theme="1"/>
      <name val="Calibri"/>
      <family val="2"/>
    </font>
    <font>
      <sz val="11"/>
      <color rgb="FF000000"/>
      <name val="Calibri"/>
      <family val="2"/>
    </font>
  </fonts>
  <fills count="13">
    <fill>
      <patternFill patternType="none"/>
    </fill>
    <fill>
      <patternFill patternType="gray125"/>
    </fill>
    <fill>
      <patternFill patternType="solid">
        <fgColor rgb="FFFFD965"/>
        <bgColor rgb="FFFFD965"/>
      </patternFill>
    </fill>
    <fill>
      <patternFill patternType="solid">
        <fgColor rgb="FFCC3399"/>
        <bgColor rgb="FFCC3399"/>
      </patternFill>
    </fill>
    <fill>
      <patternFill patternType="solid">
        <fgColor rgb="FFFFE598"/>
        <bgColor rgb="FFFFE598"/>
      </patternFill>
    </fill>
    <fill>
      <patternFill patternType="solid">
        <fgColor rgb="FFB4C6E7"/>
        <bgColor rgb="FFB4C6E7"/>
      </patternFill>
    </fill>
    <fill>
      <patternFill patternType="solid">
        <fgColor rgb="FFFFFF66"/>
        <bgColor rgb="FFFFFF66"/>
      </patternFill>
    </fill>
    <fill>
      <patternFill patternType="solid">
        <fgColor rgb="FF99FF33"/>
        <bgColor rgb="FF99FF33"/>
      </patternFill>
    </fill>
    <fill>
      <patternFill patternType="solid">
        <fgColor rgb="FFFF66FF"/>
        <bgColor rgb="FFFF66FF"/>
      </patternFill>
    </fill>
    <fill>
      <patternFill patternType="solid">
        <fgColor rgb="FFFEE598"/>
        <bgColor rgb="FFFEE598"/>
      </patternFill>
    </fill>
    <fill>
      <patternFill patternType="solid">
        <fgColor theme="0"/>
        <bgColor theme="0"/>
      </patternFill>
    </fill>
    <fill>
      <patternFill patternType="solid">
        <fgColor theme="7" tint="0.59999389629810485"/>
        <bgColor rgb="FFB4C6E7"/>
      </patternFill>
    </fill>
    <fill>
      <patternFill patternType="solid">
        <fgColor theme="7" tint="0.59999389629810485"/>
        <bgColor indexed="64"/>
      </patternFill>
    </fill>
  </fills>
  <borders count="2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7">
    <xf numFmtId="0" fontId="0" fillId="0" borderId="0" xfId="0"/>
    <xf numFmtId="0" fontId="3" fillId="0" borderId="0" xfId="0" applyFont="1"/>
    <xf numFmtId="0" fontId="4" fillId="0" borderId="0" xfId="0" applyFont="1"/>
    <xf numFmtId="0" fontId="4" fillId="2" borderId="1" xfId="0" applyFont="1" applyFill="1" applyBorder="1"/>
    <xf numFmtId="0" fontId="4" fillId="3" borderId="2" xfId="0" applyFont="1" applyFill="1" applyBorder="1"/>
    <xf numFmtId="0" fontId="4" fillId="4" borderId="2" xfId="0" applyFont="1" applyFill="1" applyBorder="1"/>
    <xf numFmtId="0" fontId="4" fillId="2" borderId="2" xfId="0" applyFont="1" applyFill="1" applyBorder="1"/>
    <xf numFmtId="0" fontId="4" fillId="5" borderId="10" xfId="0" applyFont="1" applyFill="1" applyBorder="1"/>
    <xf numFmtId="0" fontId="4" fillId="5" borderId="2" xfId="0" applyFont="1" applyFill="1" applyBorder="1"/>
    <xf numFmtId="0" fontId="4" fillId="6" borderId="2" xfId="0" applyFont="1" applyFill="1" applyBorder="1"/>
    <xf numFmtId="0" fontId="4" fillId="7" borderId="2" xfId="0" applyFont="1" applyFill="1" applyBorder="1"/>
    <xf numFmtId="0" fontId="4" fillId="8" borderId="2" xfId="0" applyFont="1" applyFill="1" applyBorder="1"/>
    <xf numFmtId="2" fontId="4" fillId="0" borderId="13" xfId="0" applyNumberFormat="1" applyFont="1" applyBorder="1"/>
    <xf numFmtId="0" fontId="4" fillId="0" borderId="13" xfId="0" applyFont="1" applyBorder="1"/>
    <xf numFmtId="0" fontId="4" fillId="0" borderId="14" xfId="0" applyFont="1" applyBorder="1"/>
    <xf numFmtId="0" fontId="4" fillId="0" borderId="2" xfId="0" applyFont="1" applyBorder="1"/>
    <xf numFmtId="0" fontId="4" fillId="0" borderId="0" xfId="0" applyFont="1" applyAlignment="1">
      <alignment wrapText="1"/>
    </xf>
    <xf numFmtId="0" fontId="4" fillId="5" borderId="2" xfId="0" applyFont="1" applyFill="1" applyBorder="1" applyAlignment="1">
      <alignment horizontal="center" wrapText="1"/>
    </xf>
    <xf numFmtId="0" fontId="4" fillId="5" borderId="2" xfId="0" applyFont="1" applyFill="1" applyBorder="1" applyAlignment="1">
      <alignment wrapText="1"/>
    </xf>
    <xf numFmtId="164" fontId="4" fillId="0" borderId="0" xfId="0" applyNumberFormat="1" applyFont="1"/>
    <xf numFmtId="0" fontId="6" fillId="2" borderId="7" xfId="0" applyFont="1" applyFill="1" applyBorder="1" applyAlignment="1">
      <alignment horizontal="center"/>
    </xf>
    <xf numFmtId="0" fontId="6" fillId="2" borderId="7" xfId="0" applyFont="1" applyFill="1" applyBorder="1"/>
    <xf numFmtId="0" fontId="6" fillId="8" borderId="7" xfId="0" applyFont="1" applyFill="1" applyBorder="1" applyAlignment="1">
      <alignment horizontal="center"/>
    </xf>
    <xf numFmtId="0" fontId="6" fillId="8" borderId="7" xfId="0" applyFont="1" applyFill="1" applyBorder="1"/>
    <xf numFmtId="164" fontId="6" fillId="8" borderId="7" xfId="0" applyNumberFormat="1" applyFont="1" applyFill="1" applyBorder="1"/>
    <xf numFmtId="0" fontId="6" fillId="7" borderId="7" xfId="0" applyFont="1" applyFill="1" applyBorder="1"/>
    <xf numFmtId="0" fontId="6" fillId="6" borderId="7" xfId="0" applyFont="1" applyFill="1" applyBorder="1"/>
    <xf numFmtId="0" fontId="6" fillId="5" borderId="2" xfId="0" applyFont="1" applyFill="1" applyBorder="1"/>
    <xf numFmtId="0" fontId="6" fillId="4" borderId="2" xfId="0" applyFont="1" applyFill="1" applyBorder="1"/>
    <xf numFmtId="0" fontId="6" fillId="2" borderId="7" xfId="0" applyFont="1" applyFill="1" applyBorder="1" applyAlignment="1">
      <alignment horizontal="center" wrapText="1"/>
    </xf>
    <xf numFmtId="0" fontId="6" fillId="2" borderId="7" xfId="0" applyFont="1" applyFill="1" applyBorder="1" applyAlignment="1">
      <alignment wrapText="1"/>
    </xf>
    <xf numFmtId="0" fontId="6" fillId="0" borderId="0" xfId="0" applyFont="1" applyAlignment="1">
      <alignment wrapText="1"/>
    </xf>
    <xf numFmtId="0" fontId="6" fillId="8" borderId="7" xfId="0" applyFont="1" applyFill="1" applyBorder="1" applyAlignment="1">
      <alignment horizontal="center" wrapText="1"/>
    </xf>
    <xf numFmtId="0" fontId="6" fillId="8" borderId="7" xfId="0" applyFont="1" applyFill="1" applyBorder="1" applyAlignment="1">
      <alignment wrapText="1"/>
    </xf>
    <xf numFmtId="164" fontId="6" fillId="8" borderId="7" xfId="0" applyNumberFormat="1" applyFont="1" applyFill="1" applyBorder="1" applyAlignment="1">
      <alignment horizontal="center" wrapText="1"/>
    </xf>
    <xf numFmtId="0" fontId="6" fillId="7" borderId="7" xfId="0" applyFont="1" applyFill="1" applyBorder="1" applyAlignment="1">
      <alignment horizontal="center" wrapText="1"/>
    </xf>
    <xf numFmtId="0" fontId="6" fillId="7" borderId="7" xfId="0" applyFont="1" applyFill="1" applyBorder="1" applyAlignment="1">
      <alignment wrapText="1"/>
    </xf>
    <xf numFmtId="0" fontId="6" fillId="6" borderId="7" xfId="0" applyFont="1" applyFill="1" applyBorder="1" applyAlignment="1">
      <alignment horizontal="center" wrapText="1"/>
    </xf>
    <xf numFmtId="0" fontId="6" fillId="6" borderId="7" xfId="0" applyFont="1" applyFill="1" applyBorder="1" applyAlignment="1">
      <alignment wrapText="1"/>
    </xf>
    <xf numFmtId="0" fontId="6" fillId="5" borderId="2" xfId="0" applyFont="1" applyFill="1" applyBorder="1" applyAlignment="1">
      <alignment horizontal="center" wrapText="1"/>
    </xf>
    <xf numFmtId="0" fontId="6" fillId="5" borderId="2" xfId="0" applyFont="1" applyFill="1" applyBorder="1" applyAlignment="1">
      <alignment wrapText="1"/>
    </xf>
    <xf numFmtId="0" fontId="6" fillId="4" borderId="2" xfId="0" applyFont="1" applyFill="1" applyBorder="1" applyAlignment="1">
      <alignment horizontal="center" wrapText="1"/>
    </xf>
    <xf numFmtId="0" fontId="6" fillId="4" borderId="2" xfId="0" applyFont="1" applyFill="1" applyBorder="1" applyAlignment="1">
      <alignment wrapText="1"/>
    </xf>
    <xf numFmtId="0" fontId="6" fillId="4" borderId="18" xfId="0" applyFont="1" applyFill="1" applyBorder="1" applyAlignment="1">
      <alignment wrapText="1"/>
    </xf>
    <xf numFmtId="0" fontId="2" fillId="0" borderId="0" xfId="0" applyFont="1"/>
    <xf numFmtId="164" fontId="6" fillId="0" borderId="0" xfId="0" applyNumberFormat="1" applyFont="1"/>
    <xf numFmtId="164" fontId="0" fillId="0" borderId="0" xfId="0" applyNumberFormat="1"/>
    <xf numFmtId="0" fontId="6" fillId="9" borderId="2" xfId="0" applyFont="1" applyFill="1" applyBorder="1"/>
    <xf numFmtId="0" fontId="6" fillId="9" borderId="2" xfId="0" applyFont="1" applyFill="1" applyBorder="1" applyAlignment="1">
      <alignment horizontal="center" wrapText="1"/>
    </xf>
    <xf numFmtId="0" fontId="6" fillId="9" borderId="2" xfId="0" applyFont="1" applyFill="1" applyBorder="1" applyAlignment="1">
      <alignment wrapText="1"/>
    </xf>
    <xf numFmtId="0" fontId="0" fillId="0" borderId="0" xfId="0" applyAlignment="1">
      <alignment wrapText="1"/>
    </xf>
    <xf numFmtId="164" fontId="6" fillId="5" borderId="2" xfId="0" applyNumberFormat="1" applyFont="1" applyFill="1" applyBorder="1"/>
    <xf numFmtId="0" fontId="6" fillId="2" borderId="15" xfId="0" applyFont="1" applyFill="1" applyBorder="1"/>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8" borderId="17" xfId="0" applyFont="1" applyFill="1" applyBorder="1" applyAlignment="1">
      <alignment horizontal="center" wrapText="1"/>
    </xf>
    <xf numFmtId="164" fontId="6" fillId="7" borderId="7" xfId="0" applyNumberFormat="1" applyFont="1" applyFill="1" applyBorder="1"/>
    <xf numFmtId="0" fontId="6" fillId="0" borderId="0" xfId="0" applyFont="1" applyAlignment="1">
      <alignment horizontal="center"/>
    </xf>
    <xf numFmtId="0" fontId="7" fillId="10" borderId="7" xfId="0" applyFont="1" applyFill="1" applyBorder="1" applyAlignment="1">
      <alignment horizontal="center" wrapText="1"/>
    </xf>
    <xf numFmtId="0" fontId="6" fillId="0" borderId="0" xfId="0" applyFont="1"/>
    <xf numFmtId="0" fontId="4" fillId="11" borderId="18" xfId="0" applyFont="1" applyFill="1" applyBorder="1" applyAlignment="1">
      <alignment horizontal="center" wrapText="1"/>
    </xf>
    <xf numFmtId="0" fontId="4" fillId="2" borderId="7" xfId="0" applyFont="1" applyFill="1" applyBorder="1" applyAlignment="1">
      <alignment horizontal="center"/>
    </xf>
    <xf numFmtId="0" fontId="4" fillId="2" borderId="7" xfId="0" applyFont="1" applyFill="1" applyBorder="1"/>
    <xf numFmtId="0" fontId="4" fillId="8" borderId="7" xfId="0" applyFont="1" applyFill="1" applyBorder="1" applyAlignment="1">
      <alignment horizontal="center"/>
    </xf>
    <xf numFmtId="0" fontId="4" fillId="8" borderId="7" xfId="0" applyFont="1" applyFill="1" applyBorder="1"/>
    <xf numFmtId="164" fontId="4" fillId="8" borderId="7" xfId="0" applyNumberFormat="1" applyFont="1" applyFill="1" applyBorder="1"/>
    <xf numFmtId="0" fontId="4" fillId="7" borderId="7" xfId="0" applyFont="1" applyFill="1" applyBorder="1"/>
    <xf numFmtId="164" fontId="4" fillId="7" borderId="7" xfId="0" applyNumberFormat="1" applyFont="1" applyFill="1" applyBorder="1"/>
    <xf numFmtId="0" fontId="4" fillId="6" borderId="7" xfId="0" applyFont="1" applyFill="1" applyBorder="1"/>
    <xf numFmtId="0" fontId="4" fillId="2" borderId="7" xfId="0" applyFont="1" applyFill="1" applyBorder="1" applyAlignment="1">
      <alignment horizontal="center" wrapText="1"/>
    </xf>
    <xf numFmtId="0" fontId="4" fillId="2" borderId="7" xfId="0" applyFont="1" applyFill="1" applyBorder="1" applyAlignment="1">
      <alignment wrapText="1"/>
    </xf>
    <xf numFmtId="0" fontId="4" fillId="8" borderId="7" xfId="0" applyFont="1" applyFill="1" applyBorder="1" applyAlignment="1">
      <alignment horizontal="center" wrapText="1"/>
    </xf>
    <xf numFmtId="0" fontId="4" fillId="8" borderId="7" xfId="0" applyFont="1" applyFill="1" applyBorder="1" applyAlignment="1">
      <alignment wrapText="1"/>
    </xf>
    <xf numFmtId="164" fontId="4" fillId="8" borderId="7" xfId="0" applyNumberFormat="1" applyFont="1" applyFill="1" applyBorder="1" applyAlignment="1">
      <alignment horizontal="center" wrapText="1"/>
    </xf>
    <xf numFmtId="0" fontId="4" fillId="7" borderId="7" xfId="0" applyFont="1" applyFill="1" applyBorder="1" applyAlignment="1">
      <alignment horizontal="center" wrapText="1"/>
    </xf>
    <xf numFmtId="0" fontId="4" fillId="7" borderId="7" xfId="0" applyFont="1" applyFill="1" applyBorder="1" applyAlignment="1">
      <alignment wrapText="1"/>
    </xf>
    <xf numFmtId="164" fontId="4" fillId="7" borderId="7" xfId="0" applyNumberFormat="1" applyFont="1" applyFill="1" applyBorder="1" applyAlignment="1">
      <alignment horizontal="center" wrapText="1"/>
    </xf>
    <xf numFmtId="0" fontId="4" fillId="6" borderId="7" xfId="0" applyFont="1" applyFill="1" applyBorder="1" applyAlignment="1">
      <alignment horizontal="center" wrapText="1"/>
    </xf>
    <xf numFmtId="0" fontId="4" fillId="6" borderId="7" xfId="0" applyFont="1" applyFill="1" applyBorder="1" applyAlignment="1">
      <alignment wrapText="1"/>
    </xf>
    <xf numFmtId="0" fontId="4" fillId="7" borderId="3" xfId="0" applyFont="1" applyFill="1" applyBorder="1" applyAlignment="1">
      <alignment horizontal="center"/>
    </xf>
    <xf numFmtId="0" fontId="5" fillId="0" borderId="4" xfId="0" applyFont="1" applyBorder="1"/>
    <xf numFmtId="0" fontId="5" fillId="0" borderId="5" xfId="0" applyFont="1" applyBorder="1"/>
    <xf numFmtId="0" fontId="4" fillId="8" borderId="3" xfId="0" applyFont="1" applyFill="1" applyBorder="1" applyAlignment="1">
      <alignment horizontal="center"/>
    </xf>
    <xf numFmtId="0" fontId="4" fillId="0" borderId="11" xfId="0" applyFont="1" applyBorder="1" applyAlignment="1">
      <alignment horizontal="center"/>
    </xf>
    <xf numFmtId="0" fontId="5" fillId="0" borderId="12" xfId="0" applyFont="1" applyBorder="1"/>
    <xf numFmtId="0" fontId="4" fillId="2" borderId="3" xfId="0" applyFont="1" applyFill="1" applyBorder="1" applyAlignment="1">
      <alignment horizontal="center"/>
    </xf>
    <xf numFmtId="0" fontId="4" fillId="5" borderId="9" xfId="0" applyFont="1" applyFill="1" applyBorder="1" applyAlignment="1">
      <alignment horizontal="center"/>
    </xf>
    <xf numFmtId="0" fontId="4" fillId="5" borderId="3" xfId="0" applyFont="1" applyFill="1" applyBorder="1" applyAlignment="1">
      <alignment horizontal="center"/>
    </xf>
    <xf numFmtId="0" fontId="4" fillId="4" borderId="3" xfId="0" applyFont="1" applyFill="1" applyBorder="1" applyAlignment="1">
      <alignment horizontal="center"/>
    </xf>
    <xf numFmtId="0" fontId="4" fillId="5" borderId="6" xfId="0" applyFont="1" applyFill="1" applyBorder="1" applyAlignment="1">
      <alignment horizontal="center"/>
    </xf>
    <xf numFmtId="0" fontId="5" fillId="0" borderId="7" xfId="0" applyFont="1" applyBorder="1"/>
    <xf numFmtId="0" fontId="5" fillId="0" borderId="8" xfId="0" applyFont="1" applyBorder="1"/>
    <xf numFmtId="0" fontId="4" fillId="6" borderId="3" xfId="0" applyFont="1" applyFill="1" applyBorder="1" applyAlignment="1">
      <alignment horizontal="center"/>
    </xf>
    <xf numFmtId="0" fontId="0" fillId="12" borderId="19" xfId="0" applyFill="1" applyBorder="1"/>
    <xf numFmtId="0" fontId="0" fillId="12" borderId="19" xfId="0" applyFill="1" applyBorder="1" applyAlignment="1">
      <alignment horizontal="center" wrapText="1"/>
    </xf>
    <xf numFmtId="0" fontId="0" fillId="0" borderId="19" xfId="0" applyBorder="1"/>
    <xf numFmtId="0" fontId="1"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00"/>
  <sheetViews>
    <sheetView workbookViewId="0"/>
  </sheetViews>
  <sheetFormatPr defaultColWidth="14.42578125" defaultRowHeight="15" customHeight="1"/>
  <cols>
    <col min="1" max="26" width="8.7109375" customWidth="1"/>
  </cols>
  <sheetData>
    <row r="1" spans="1:18">
      <c r="A1" s="1" t="s">
        <v>0</v>
      </c>
    </row>
    <row r="2" spans="1:18">
      <c r="A2" s="1" t="s">
        <v>1</v>
      </c>
    </row>
    <row r="3" spans="1:18">
      <c r="A3" s="1" t="s">
        <v>2</v>
      </c>
    </row>
    <row r="4" spans="1:18">
      <c r="A4" s="1" t="s">
        <v>3</v>
      </c>
    </row>
    <row r="5" spans="1:18">
      <c r="A5" s="2" t="s">
        <v>0</v>
      </c>
    </row>
    <row r="6" spans="1:18">
      <c r="A6" s="2" t="s">
        <v>4</v>
      </c>
    </row>
    <row r="7" spans="1:18">
      <c r="A7" s="2" t="s">
        <v>5</v>
      </c>
    </row>
    <row r="8" spans="1:18">
      <c r="A8" s="2" t="s">
        <v>3</v>
      </c>
    </row>
    <row r="9" spans="1:18">
      <c r="A9" s="2" t="s">
        <v>6</v>
      </c>
    </row>
    <row r="10" spans="1:18">
      <c r="A10" s="2"/>
    </row>
    <row r="11" spans="1:18">
      <c r="A11" s="3" t="s">
        <v>7</v>
      </c>
      <c r="B11" s="3"/>
      <c r="C11" s="3"/>
      <c r="D11" s="3"/>
      <c r="E11" s="3"/>
      <c r="F11" s="3"/>
      <c r="G11" s="3"/>
      <c r="H11" s="3"/>
      <c r="I11" s="3"/>
      <c r="J11" s="3"/>
      <c r="K11" s="3"/>
      <c r="L11" s="3"/>
      <c r="M11" s="3"/>
      <c r="N11" s="3"/>
      <c r="O11" s="3"/>
      <c r="P11" s="3"/>
      <c r="Q11" s="3"/>
      <c r="R11" s="3"/>
    </row>
    <row r="12" spans="1:18">
      <c r="A12" s="3" t="s">
        <v>8</v>
      </c>
      <c r="B12" s="3"/>
      <c r="C12" s="3"/>
      <c r="D12" s="3"/>
      <c r="E12" s="3"/>
      <c r="F12" s="3"/>
      <c r="G12" s="3"/>
      <c r="H12" s="3"/>
      <c r="I12" s="3"/>
      <c r="J12" s="3"/>
      <c r="K12" s="3"/>
      <c r="L12" s="3"/>
      <c r="M12" s="3"/>
      <c r="N12" s="3"/>
      <c r="O12" s="3"/>
      <c r="P12" s="3"/>
      <c r="Q12" s="3"/>
      <c r="R12" s="3"/>
    </row>
    <row r="13" spans="1:18">
      <c r="A13" s="3" t="s">
        <v>9</v>
      </c>
      <c r="B13" s="3"/>
      <c r="C13" s="3"/>
      <c r="D13" s="3"/>
      <c r="E13" s="3"/>
      <c r="F13" s="3"/>
      <c r="G13" s="3"/>
      <c r="H13" s="3"/>
      <c r="I13" s="3"/>
      <c r="J13" s="3"/>
      <c r="K13" s="3"/>
      <c r="L13" s="3"/>
      <c r="M13" s="3"/>
      <c r="N13" s="3"/>
      <c r="O13" s="3"/>
      <c r="P13" s="3"/>
      <c r="Q13" s="3"/>
      <c r="R13" s="3"/>
    </row>
    <row r="14" spans="1:18">
      <c r="A14" s="2" t="s">
        <v>10</v>
      </c>
    </row>
    <row r="16" spans="1:18">
      <c r="A16" s="2" t="s">
        <v>11</v>
      </c>
    </row>
    <row r="17" spans="1:1">
      <c r="A17" s="2" t="s">
        <v>12</v>
      </c>
    </row>
    <row r="19" spans="1:1">
      <c r="A19" s="2" t="s">
        <v>13</v>
      </c>
    </row>
    <row r="20" spans="1:1">
      <c r="A20" s="2" t="s">
        <v>14</v>
      </c>
    </row>
    <row r="21" spans="1:1" ht="15.75" customHeight="1"/>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1000"/>
  <sheetViews>
    <sheetView workbookViewId="0">
      <pane xSplit="1" topLeftCell="B1" activePane="topRight" state="frozen"/>
      <selection pane="topRight" activeCell="J11" sqref="J11"/>
    </sheetView>
  </sheetViews>
  <sheetFormatPr defaultColWidth="14.42578125" defaultRowHeight="15" customHeight="1"/>
  <cols>
    <col min="1" max="1" width="18" customWidth="1"/>
    <col min="2" max="3" width="8.7109375" customWidth="1"/>
    <col min="4" max="5" width="11.85546875" customWidth="1"/>
    <col min="6" max="6" width="8.7109375" customWidth="1"/>
    <col min="7" max="8" width="11.85546875" customWidth="1"/>
    <col min="9" max="9" width="8.7109375" customWidth="1"/>
    <col min="10" max="11" width="11.7109375" customWidth="1"/>
    <col min="12" max="12" width="8.7109375" customWidth="1"/>
    <col min="13" max="14" width="11.85546875" customWidth="1"/>
    <col min="15" max="15" width="8.7109375" customWidth="1"/>
    <col min="16" max="17" width="11.85546875" customWidth="1"/>
    <col min="18" max="18" width="8.7109375" customWidth="1"/>
    <col min="19" max="20" width="11.7109375" customWidth="1"/>
    <col min="21" max="21" width="8.7109375" customWidth="1"/>
    <col min="22" max="23" width="11.85546875" customWidth="1"/>
    <col min="24" max="24" width="8.7109375" customWidth="1"/>
    <col min="25" max="26" width="11.85546875" customWidth="1"/>
    <col min="27" max="27" width="8.7109375" customWidth="1"/>
    <col min="28" max="29" width="11.7109375" customWidth="1"/>
    <col min="30" max="30" width="8.7109375" customWidth="1"/>
    <col min="31" max="32" width="11.85546875" customWidth="1"/>
    <col min="33" max="33" width="8.7109375" customWidth="1"/>
    <col min="34" max="35" width="11.85546875" customWidth="1"/>
    <col min="36" max="36" width="8.7109375" customWidth="1"/>
    <col min="37" max="38" width="11.7109375" customWidth="1"/>
    <col min="39" max="39" width="8.7109375" customWidth="1"/>
    <col min="40" max="41" width="11.85546875" customWidth="1"/>
    <col min="42" max="42" width="8.7109375" customWidth="1"/>
    <col min="43" max="44" width="11.85546875" customWidth="1"/>
    <col min="45" max="45" width="8.7109375" customWidth="1"/>
    <col min="46" max="47" width="11.7109375" customWidth="1"/>
    <col min="48" max="48" width="8.7109375" customWidth="1"/>
    <col min="49" max="50" width="11.85546875" customWidth="1"/>
    <col min="51" max="51" width="8.7109375" customWidth="1"/>
    <col min="52" max="52" width="11.85546875" customWidth="1"/>
    <col min="53" max="53" width="8.7109375" customWidth="1"/>
  </cols>
  <sheetData>
    <row r="1" spans="1:53">
      <c r="B1" s="4"/>
      <c r="C1" s="88" t="s">
        <v>15</v>
      </c>
      <c r="D1" s="80"/>
      <c r="E1" s="80"/>
      <c r="F1" s="80"/>
      <c r="G1" s="80"/>
      <c r="H1" s="81"/>
      <c r="I1" s="85" t="s">
        <v>16</v>
      </c>
      <c r="J1" s="80"/>
      <c r="K1" s="80"/>
      <c r="L1" s="80"/>
      <c r="M1" s="80"/>
      <c r="N1" s="80"/>
      <c r="O1" s="80"/>
      <c r="P1" s="80"/>
      <c r="Q1" s="81"/>
      <c r="R1" s="89" t="s">
        <v>17</v>
      </c>
      <c r="S1" s="90"/>
      <c r="T1" s="90"/>
      <c r="U1" s="90"/>
      <c r="V1" s="90"/>
      <c r="W1" s="90"/>
      <c r="X1" s="90"/>
      <c r="Y1" s="90"/>
      <c r="Z1" s="91"/>
      <c r="AA1" s="92" t="s">
        <v>18</v>
      </c>
      <c r="AB1" s="80"/>
      <c r="AC1" s="80"/>
      <c r="AD1" s="80"/>
      <c r="AE1" s="80"/>
      <c r="AF1" s="80"/>
      <c r="AG1" s="80"/>
      <c r="AH1" s="80"/>
      <c r="AI1" s="81"/>
      <c r="AJ1" s="79" t="s">
        <v>19</v>
      </c>
      <c r="AK1" s="80"/>
      <c r="AL1" s="80"/>
      <c r="AM1" s="80"/>
      <c r="AN1" s="80"/>
      <c r="AO1" s="80"/>
      <c r="AP1" s="80"/>
      <c r="AQ1" s="80"/>
      <c r="AR1" s="81"/>
      <c r="AS1" s="82" t="s">
        <v>20</v>
      </c>
      <c r="AT1" s="80"/>
      <c r="AU1" s="80"/>
      <c r="AV1" s="80"/>
      <c r="AW1" s="80"/>
      <c r="AX1" s="80"/>
      <c r="AY1" s="80"/>
      <c r="AZ1" s="80"/>
      <c r="BA1" s="81"/>
    </row>
    <row r="2" spans="1:53">
      <c r="B2" s="4"/>
      <c r="C2" s="88" t="s">
        <v>21</v>
      </c>
      <c r="D2" s="80"/>
      <c r="E2" s="81"/>
      <c r="F2" s="88" t="s">
        <v>22</v>
      </c>
      <c r="G2" s="80"/>
      <c r="H2" s="81"/>
      <c r="I2" s="85" t="s">
        <v>23</v>
      </c>
      <c r="J2" s="80"/>
      <c r="K2" s="81"/>
      <c r="L2" s="85" t="s">
        <v>21</v>
      </c>
      <c r="M2" s="80"/>
      <c r="N2" s="81"/>
      <c r="O2" s="85" t="s">
        <v>22</v>
      </c>
      <c r="P2" s="80"/>
      <c r="Q2" s="81"/>
      <c r="R2" s="86" t="s">
        <v>23</v>
      </c>
      <c r="S2" s="80"/>
      <c r="T2" s="81"/>
      <c r="U2" s="87" t="s">
        <v>24</v>
      </c>
      <c r="V2" s="80"/>
      <c r="W2" s="81"/>
      <c r="X2" s="87" t="s">
        <v>22</v>
      </c>
      <c r="Y2" s="80"/>
      <c r="Z2" s="81"/>
      <c r="AA2" s="92" t="s">
        <v>23</v>
      </c>
      <c r="AB2" s="80"/>
      <c r="AC2" s="81"/>
      <c r="AD2" s="92" t="s">
        <v>21</v>
      </c>
      <c r="AE2" s="80"/>
      <c r="AF2" s="81"/>
      <c r="AG2" s="92" t="s">
        <v>22</v>
      </c>
      <c r="AH2" s="80"/>
      <c r="AI2" s="81"/>
      <c r="AJ2" s="79" t="s">
        <v>23</v>
      </c>
      <c r="AK2" s="80"/>
      <c r="AL2" s="81"/>
      <c r="AM2" s="79" t="s">
        <v>21</v>
      </c>
      <c r="AN2" s="80"/>
      <c r="AO2" s="81"/>
      <c r="AP2" s="79" t="s">
        <v>22</v>
      </c>
      <c r="AQ2" s="80"/>
      <c r="AR2" s="81"/>
      <c r="AS2" s="82" t="s">
        <v>23</v>
      </c>
      <c r="AT2" s="80"/>
      <c r="AU2" s="81"/>
      <c r="AV2" s="82" t="s">
        <v>21</v>
      </c>
      <c r="AW2" s="80"/>
      <c r="AX2" s="81"/>
      <c r="AY2" s="82" t="s">
        <v>22</v>
      </c>
      <c r="AZ2" s="80"/>
      <c r="BA2" s="81"/>
    </row>
    <row r="3" spans="1:53">
      <c r="A3" s="1" t="s">
        <v>25</v>
      </c>
      <c r="B3" s="4" t="s">
        <v>26</v>
      </c>
      <c r="C3" s="5" t="s">
        <v>27</v>
      </c>
      <c r="D3" s="5" t="s">
        <v>28</v>
      </c>
      <c r="E3" s="5" t="s">
        <v>54</v>
      </c>
      <c r="F3" s="5" t="s">
        <v>27</v>
      </c>
      <c r="G3" s="5" t="s">
        <v>28</v>
      </c>
      <c r="H3" s="5" t="s">
        <v>54</v>
      </c>
      <c r="I3" s="6" t="s">
        <v>29</v>
      </c>
      <c r="J3" s="6" t="s">
        <v>30</v>
      </c>
      <c r="K3" s="6" t="s">
        <v>54</v>
      </c>
      <c r="L3" s="6" t="s">
        <v>29</v>
      </c>
      <c r="M3" s="6" t="s">
        <v>28</v>
      </c>
      <c r="N3" s="6" t="s">
        <v>54</v>
      </c>
      <c r="O3" s="6" t="s">
        <v>29</v>
      </c>
      <c r="P3" s="6" t="s">
        <v>28</v>
      </c>
      <c r="Q3" s="6" t="s">
        <v>54</v>
      </c>
      <c r="R3" s="7" t="s">
        <v>29</v>
      </c>
      <c r="S3" s="8" t="s">
        <v>30</v>
      </c>
      <c r="T3" s="8" t="s">
        <v>54</v>
      </c>
      <c r="U3" s="8" t="s">
        <v>29</v>
      </c>
      <c r="V3" s="8" t="s">
        <v>28</v>
      </c>
      <c r="W3" s="8" t="s">
        <v>54</v>
      </c>
      <c r="X3" s="8" t="s">
        <v>29</v>
      </c>
      <c r="Y3" s="8" t="s">
        <v>28</v>
      </c>
      <c r="Z3" s="8" t="s">
        <v>54</v>
      </c>
      <c r="AA3" s="9" t="s">
        <v>27</v>
      </c>
      <c r="AB3" s="9" t="s">
        <v>30</v>
      </c>
      <c r="AC3" s="9" t="s">
        <v>54</v>
      </c>
      <c r="AD3" s="9" t="s">
        <v>27</v>
      </c>
      <c r="AE3" s="9" t="s">
        <v>28</v>
      </c>
      <c r="AF3" s="9" t="s">
        <v>54</v>
      </c>
      <c r="AG3" s="9" t="s">
        <v>29</v>
      </c>
      <c r="AH3" s="9" t="s">
        <v>28</v>
      </c>
      <c r="AI3" s="9" t="s">
        <v>54</v>
      </c>
      <c r="AJ3" s="10" t="s">
        <v>29</v>
      </c>
      <c r="AK3" s="10" t="s">
        <v>30</v>
      </c>
      <c r="AL3" s="10" t="s">
        <v>54</v>
      </c>
      <c r="AM3" s="10" t="s">
        <v>29</v>
      </c>
      <c r="AN3" s="10" t="s">
        <v>28</v>
      </c>
      <c r="AO3" s="10" t="s">
        <v>54</v>
      </c>
      <c r="AP3" s="10" t="s">
        <v>29</v>
      </c>
      <c r="AQ3" s="10" t="s">
        <v>28</v>
      </c>
      <c r="AR3" s="10" t="s">
        <v>54</v>
      </c>
      <c r="AS3" s="11" t="s">
        <v>27</v>
      </c>
      <c r="AT3" s="11" t="s">
        <v>30</v>
      </c>
      <c r="AU3" s="11" t="s">
        <v>54</v>
      </c>
      <c r="AV3" s="11" t="s">
        <v>27</v>
      </c>
      <c r="AW3" s="11" t="s">
        <v>28</v>
      </c>
      <c r="AX3" s="11" t="s">
        <v>54</v>
      </c>
      <c r="AY3" s="11" t="s">
        <v>27</v>
      </c>
      <c r="AZ3" s="11" t="s">
        <v>28</v>
      </c>
      <c r="BA3" s="11" t="s">
        <v>54</v>
      </c>
    </row>
    <row r="4" spans="1:53">
      <c r="B4" s="4"/>
      <c r="C4" s="5">
        <v>0</v>
      </c>
      <c r="D4" s="5" t="str">
        <f>_xlfn.XLOOKUP(C4,' scaled score reading'!$AJ$3:$AJ$23,' scaled score reading'!$AK$3:$AK$23)</f>
        <v>n</v>
      </c>
      <c r="E4" s="5" t="str">
        <f>_xlfn.XLOOKUP(C4,' scaled score reading'!$AJ$3:$AJ$23,' scaled score reading'!$AM$3:$AM$23)</f>
        <v>SB</v>
      </c>
      <c r="F4" s="5">
        <v>0</v>
      </c>
      <c r="G4" s="5" t="str">
        <f>_xlfn.XLOOKUP(F4,' scaled score reading'!$AJ$3:$AJ$23,' scaled score reading'!$AK$3:$AK$23)</f>
        <v>n</v>
      </c>
      <c r="H4" s="5" t="str">
        <f>_xlfn.XLOOKUP(F4,' scaled score reading'!$AJ$3:$AJ$23,' scaled score reading'!$AN$3:$AN$23)</f>
        <v>SB</v>
      </c>
      <c r="I4" s="6">
        <v>0</v>
      </c>
      <c r="J4" s="6" t="str">
        <f>_xlfn.XLOOKUP(I4,' scaled score reading'!$AP$3:$AP$23,' scaled score reading'!$AQ$3:$AQ$23)</f>
        <v>n</v>
      </c>
      <c r="K4" s="6" t="str">
        <f>_xlfn.XLOOKUP(I4,' scaled score reading'!$AP$3:$AP$23,' scaled score reading'!$AS$3:$AS$23)</f>
        <v>SB</v>
      </c>
      <c r="L4" s="6">
        <v>0</v>
      </c>
      <c r="M4" s="6" t="str">
        <f>_xlfn.XLOOKUP(L4,' scaled score reading'!$A$3:$A$43,' scaled score reading'!$B$3:$B$43)</f>
        <v>n</v>
      </c>
      <c r="N4" s="6" t="str">
        <f>_xlfn.XLOOKUP(L4,' scaled score reading'!$A$3:$A$43,' scaled score reading'!$E$3:$E$43)</f>
        <v>SB</v>
      </c>
      <c r="O4" s="6">
        <v>0</v>
      </c>
      <c r="P4" s="6" t="str">
        <f>_xlfn.XLOOKUP(O4,' scaled score reading'!$A$3:$A$43,' scaled score reading'!$B$3:$B$43)</f>
        <v>n</v>
      </c>
      <c r="Q4" s="6" t="str">
        <f>_xlfn.XLOOKUP(O4,' scaled score reading'!$A$3:$A$43,' scaled score reading'!$F$3:$F$43)</f>
        <v>SB</v>
      </c>
      <c r="R4" s="7">
        <v>0</v>
      </c>
      <c r="S4" s="8" t="str">
        <f>_xlfn.XLOOKUP(R4,' scaled score reading'!$AC$3:$AC$33,' scaled score reading'!$AD$3:$AD$33)</f>
        <v>n</v>
      </c>
      <c r="T4" s="8" t="str">
        <f>_xlfn.XLOOKUP(R4,' scaled score reading'!$AC$3:$AC$33,' scaled score reading'!$AF$3:$AF$33)</f>
        <v>SB</v>
      </c>
      <c r="U4" s="8">
        <v>0</v>
      </c>
      <c r="V4" s="8" t="str">
        <f>_xlfn.XLOOKUP(U4,' scaled score reading'!$AC$3:$AC$33,' scaled score reading'!$AD$3:$AD$33)</f>
        <v>n</v>
      </c>
      <c r="W4" s="8" t="str">
        <f>_xlfn.XLOOKUP(U4,' scaled score reading'!$AC$3:$AC$33,' scaled score reading'!$AG$3:$AG$33)</f>
        <v>SB</v>
      </c>
      <c r="X4" s="8">
        <v>0</v>
      </c>
      <c r="Y4" s="8" t="str">
        <f>_xlfn.XLOOKUP(X4,' scaled score reading'!$AC$3:$AC$33,' scaled score reading'!$AD$3:$AD$33)</f>
        <v>n</v>
      </c>
      <c r="Z4" s="8" t="str">
        <f>_xlfn.XLOOKUP(X4,' scaled score reading'!$AC$3:$AC$33,' scaled score reading'!$AH$3:$AH$33)</f>
        <v>SB</v>
      </c>
      <c r="AA4" s="9">
        <v>0</v>
      </c>
      <c r="AB4" s="9" t="str">
        <f>_xlfn.XLOOKUP(AA4,' scaled score reading'!$V$3:$V$33,' scaled score reading'!$W$3:$W$33)</f>
        <v>n</v>
      </c>
      <c r="AC4" s="9" t="str">
        <f>_xlfn.XLOOKUP(AA4,' scaled score reading'!$V$3:$V$43,' scaled score reading'!$Y$3:$Y$43)</f>
        <v>SB</v>
      </c>
      <c r="AD4" s="9">
        <v>0</v>
      </c>
      <c r="AE4" s="9" t="str">
        <f>_xlfn.XLOOKUP(AD4,' scaled score reading'!$V$3:$V$43,' scaled score reading'!$W$3:$W$43)</f>
        <v>n</v>
      </c>
      <c r="AF4" s="9" t="str">
        <f>_xlfn.XLOOKUP(AD4,' scaled score reading'!$V$3:$V$43,' scaled score reading'!$Z$3:$Z$43)</f>
        <v>SB</v>
      </c>
      <c r="AG4" s="9">
        <v>0</v>
      </c>
      <c r="AH4" s="9" t="str">
        <f>_xlfn.XLOOKUP(AG4,' scaled score reading'!$V$3:$V$43,' scaled score reading'!$W$3:$W$43)</f>
        <v>n</v>
      </c>
      <c r="AI4" s="9" t="str">
        <f>_xlfn.XLOOKUP(AG4,' scaled score reading'!$V$3:$V$43,' scaled score reading'!$AA$3:$AA$43)</f>
        <v>SB</v>
      </c>
      <c r="AJ4" s="10">
        <v>0</v>
      </c>
      <c r="AK4" s="10" t="str">
        <f>_xlfn.XLOOKUP(AJ4,' scaled score reading'!$O$3:$O$48,' scaled score reading'!$P$3:$P$48)</f>
        <v>n</v>
      </c>
      <c r="AL4" s="10" t="str">
        <f>_xlfn.XLOOKUP(AJ4,' scaled score reading'!$O$3:$O$48,' scaled score reading'!$R$3:$R$48)</f>
        <v>SB</v>
      </c>
      <c r="AM4" s="10">
        <v>0</v>
      </c>
      <c r="AN4" s="10" t="str">
        <f>_xlfn.XLOOKUP(AM4,' scaled score reading'!$O$3:$O$48,' scaled score reading'!$P$3:$P$48)</f>
        <v>n</v>
      </c>
      <c r="AO4" s="10" t="str">
        <f>_xlfn.XLOOKUP(AM4,' scaled score reading'!$O$3:$O$48,' scaled score reading'!$S$3:$S$48)</f>
        <v>SB</v>
      </c>
      <c r="AP4" s="10">
        <v>0</v>
      </c>
      <c r="AQ4" s="10" t="str">
        <f>_xlfn.XLOOKUP(AP4,' scaled score reading'!$O$3:$O$48,' scaled score reading'!$P$3:$P$48)</f>
        <v>n</v>
      </c>
      <c r="AR4" s="10" t="str">
        <f>_xlfn.XLOOKUP(Reading!AP4,' scaled score reading'!$O$3:$O$48,' scaled score reading'!$T$3:$T$48)</f>
        <v>SB</v>
      </c>
      <c r="AS4" s="11">
        <v>0</v>
      </c>
      <c r="AT4" s="11" t="str">
        <f>_xlfn.XLOOKUP(AS4,' scaled score reading'!$H$3:$H$53,' scaled score reading'!$I$3:$I$53)</f>
        <v>n</v>
      </c>
      <c r="AU4" s="11" t="str">
        <f>_xlfn.XLOOKUP(AS4,' scaled score reading'!$H$3:$H$53,' scaled score reading'!$K$3:$K$53)</f>
        <v>SB</v>
      </c>
      <c r="AV4" s="11">
        <v>0</v>
      </c>
      <c r="AW4" s="11" t="str">
        <f>_xlfn.XLOOKUP(AV4,' scaled score reading'!$H$3:$H$53,' scaled score reading'!$I$3:$I$53)</f>
        <v>n</v>
      </c>
      <c r="AX4" s="11" t="str">
        <f>_xlfn.XLOOKUP(AV4,' scaled score reading'!$H$3:$H$53,' scaled score reading'!$L$3:$L$53)</f>
        <v>SB</v>
      </c>
      <c r="AY4" s="11">
        <v>0</v>
      </c>
      <c r="AZ4" s="11" t="str">
        <f>_xlfn.XLOOKUP(AY4,' scaled score reading'!$H$3:$H$53,' scaled score reading'!$I$3:$I$53)</f>
        <v>n</v>
      </c>
      <c r="BA4" s="11" t="str">
        <f>_xlfn.XLOOKUP(AY4,' scaled score reading'!$H$3:$H$53,' scaled score reading'!$M$3:$M$53)</f>
        <v>SB</v>
      </c>
    </row>
    <row r="5" spans="1:53">
      <c r="B5" s="4"/>
      <c r="C5" s="5">
        <v>0</v>
      </c>
      <c r="D5" s="5" t="str">
        <f>_xlfn.XLOOKUP(C5,' scaled score reading'!$AJ$3:$AJ$23,' scaled score reading'!$AK$3:$AK$23)</f>
        <v>n</v>
      </c>
      <c r="E5" s="5" t="str">
        <f>_xlfn.XLOOKUP(C5,' scaled score reading'!$AJ$3:$AJ$23,' scaled score reading'!$AM$3:$AM$23)</f>
        <v>SB</v>
      </c>
      <c r="F5" s="5">
        <v>0</v>
      </c>
      <c r="G5" s="5" t="str">
        <f>_xlfn.XLOOKUP(F5,' scaled score reading'!$AJ$3:$AJ$23,' scaled score reading'!$AK$3:$AK$23)</f>
        <v>n</v>
      </c>
      <c r="H5" s="5" t="str">
        <f>_xlfn.XLOOKUP(F5,' scaled score reading'!$AJ$3:$AJ$23,' scaled score reading'!$AN$3:$AN$23)</f>
        <v>SB</v>
      </c>
      <c r="I5" s="6">
        <v>0</v>
      </c>
      <c r="J5" s="6" t="str">
        <f>_xlfn.XLOOKUP(I5,' scaled score reading'!$AP$3:$AP$23,' scaled score reading'!$AQ$3:$AQ$23)</f>
        <v>n</v>
      </c>
      <c r="K5" s="6" t="str">
        <f>_xlfn.XLOOKUP(I5,' scaled score reading'!$AP$3:$AP$23,' scaled score reading'!$AS$3:$AS$23)</f>
        <v>SB</v>
      </c>
      <c r="L5" s="6">
        <v>0</v>
      </c>
      <c r="M5" s="6" t="str">
        <f>_xlfn.XLOOKUP(L5,' scaled score reading'!$A$3:$A$43,' scaled score reading'!$B$3:$B$43)</f>
        <v>n</v>
      </c>
      <c r="N5" s="6" t="str">
        <f>_xlfn.XLOOKUP(L5,' scaled score reading'!$A$3:$A$43,' scaled score reading'!$E$3:$E$43)</f>
        <v>SB</v>
      </c>
      <c r="O5" s="6">
        <v>0</v>
      </c>
      <c r="P5" s="6" t="str">
        <f>_xlfn.XLOOKUP(O5,' scaled score reading'!$A$3:$A$43,' scaled score reading'!$B$3:$B$43)</f>
        <v>n</v>
      </c>
      <c r="Q5" s="6" t="str">
        <f>_xlfn.XLOOKUP(O5,' scaled score reading'!$A$3:$A$43,' scaled score reading'!$F$3:$F$43)</f>
        <v>SB</v>
      </c>
      <c r="R5" s="7">
        <v>0</v>
      </c>
      <c r="S5" s="8" t="str">
        <f>_xlfn.XLOOKUP(R5,' scaled score reading'!$AC$3:$AC$33,' scaled score reading'!$AD$3:$AD$33)</f>
        <v>n</v>
      </c>
      <c r="T5" s="8" t="str">
        <f>_xlfn.XLOOKUP(R5,' scaled score reading'!$AC$3:$AC$33,' scaled score reading'!$AF$3:$AF$33)</f>
        <v>SB</v>
      </c>
      <c r="U5" s="8">
        <v>0</v>
      </c>
      <c r="V5" s="8" t="str">
        <f>_xlfn.XLOOKUP(U5,' scaled score reading'!$AC$3:$AC$33,' scaled score reading'!$AD$3:$AD$33)</f>
        <v>n</v>
      </c>
      <c r="W5" s="8" t="str">
        <f>_xlfn.XLOOKUP(U5,' scaled score reading'!$AC$3:$AC$33,' scaled score reading'!$AG$3:$AG$33)</f>
        <v>SB</v>
      </c>
      <c r="X5" s="8">
        <v>0</v>
      </c>
      <c r="Y5" s="8" t="str">
        <f>_xlfn.XLOOKUP(X5,' scaled score reading'!$AC$3:$AC$33,' scaled score reading'!$AD$3:$AD$33)</f>
        <v>n</v>
      </c>
      <c r="Z5" s="8" t="str">
        <f>_xlfn.XLOOKUP(X5,' scaled score reading'!$AC$3:$AC$33,' scaled score reading'!$AH$3:$AH$33)</f>
        <v>SB</v>
      </c>
      <c r="AA5" s="9">
        <v>0</v>
      </c>
      <c r="AB5" s="9" t="str">
        <f>_xlfn.XLOOKUP(AA5,' scaled score reading'!$V$3:$V$33,' scaled score reading'!$W$3:$W$33)</f>
        <v>n</v>
      </c>
      <c r="AC5" s="9" t="str">
        <f>_xlfn.XLOOKUP(AA5,' scaled score reading'!$V$3:$V$43,' scaled score reading'!$Y$3:$Y$43)</f>
        <v>SB</v>
      </c>
      <c r="AD5" s="9">
        <v>0</v>
      </c>
      <c r="AE5" s="9" t="str">
        <f>_xlfn.XLOOKUP(AD5,' scaled score reading'!$V$3:$V$43,' scaled score reading'!$W$3:$W$43)</f>
        <v>n</v>
      </c>
      <c r="AF5" s="9" t="str">
        <f>_xlfn.XLOOKUP(AD5,' scaled score reading'!$V$3:$V$43,' scaled score reading'!$Z$3:$Z$43)</f>
        <v>SB</v>
      </c>
      <c r="AG5" s="9">
        <v>0</v>
      </c>
      <c r="AH5" s="9" t="str">
        <f>_xlfn.XLOOKUP(AG5,' scaled score reading'!$V$3:$V$43,' scaled score reading'!$W$3:$W$43)</f>
        <v>n</v>
      </c>
      <c r="AI5" s="9" t="str">
        <f>_xlfn.XLOOKUP(AG5,' scaled score reading'!$V$3:$V$43,' scaled score reading'!$AA$3:$AA$43)</f>
        <v>SB</v>
      </c>
      <c r="AJ5" s="10">
        <v>0</v>
      </c>
      <c r="AK5" s="10" t="str">
        <f>_xlfn.XLOOKUP(AJ5,' scaled score reading'!$O$3:$O$48,' scaled score reading'!$P$3:$P$48)</f>
        <v>n</v>
      </c>
      <c r="AL5" s="10" t="str">
        <f>_xlfn.XLOOKUP(AJ5,' scaled score reading'!$O$3:$O$48,' scaled score reading'!$R$3:$R$48)</f>
        <v>SB</v>
      </c>
      <c r="AM5" s="10">
        <v>0</v>
      </c>
      <c r="AN5" s="10" t="str">
        <f>_xlfn.XLOOKUP(AM5,' scaled score reading'!$O$3:$O$48,' scaled score reading'!$P$3:$P$48)</f>
        <v>n</v>
      </c>
      <c r="AO5" s="10" t="str">
        <f>_xlfn.XLOOKUP(AM5,' scaled score reading'!$O$3:$O$48,' scaled score reading'!$S$3:$S$48)</f>
        <v>SB</v>
      </c>
      <c r="AP5" s="10">
        <v>0</v>
      </c>
      <c r="AQ5" s="10" t="str">
        <f>_xlfn.XLOOKUP(AP5,' scaled score reading'!$O$3:$O$48,' scaled score reading'!$P$3:$P$48)</f>
        <v>n</v>
      </c>
      <c r="AR5" s="10" t="str">
        <f>_xlfn.XLOOKUP(Reading!AP5,' scaled score reading'!$O$3:$O$48,' scaled score reading'!$T$3:$T$48)</f>
        <v>SB</v>
      </c>
      <c r="AS5" s="11">
        <v>0</v>
      </c>
      <c r="AT5" s="11" t="str">
        <f>_xlfn.XLOOKUP(AS5,' scaled score reading'!$H$3:$H$53,' scaled score reading'!$I$3:$I$53)</f>
        <v>n</v>
      </c>
      <c r="AU5" s="11" t="str">
        <f>_xlfn.XLOOKUP(AS5,' scaled score reading'!$H$3:$H$53,' scaled score reading'!$K$3:$K$53)</f>
        <v>SB</v>
      </c>
      <c r="AV5" s="11">
        <v>0</v>
      </c>
      <c r="AW5" s="11" t="str">
        <f>_xlfn.XLOOKUP(AV5,' scaled score reading'!$H$3:$H$53,' scaled score reading'!$I$3:$I$53)</f>
        <v>n</v>
      </c>
      <c r="AX5" s="11" t="str">
        <f>_xlfn.XLOOKUP(AV5,' scaled score reading'!$H$3:$H$53,' scaled score reading'!$L$3:$L$53)</f>
        <v>SB</v>
      </c>
      <c r="AY5" s="11">
        <v>0</v>
      </c>
      <c r="AZ5" s="11" t="str">
        <f>_xlfn.XLOOKUP(AY5,' scaled score reading'!$H$3:$H$53,' scaled score reading'!$I$3:$I$53)</f>
        <v>n</v>
      </c>
      <c r="BA5" s="11" t="str">
        <f>_xlfn.XLOOKUP(AY5,' scaled score reading'!$H$3:$H$53,' scaled score reading'!$M$3:$M$53)</f>
        <v>SB</v>
      </c>
    </row>
    <row r="6" spans="1:53">
      <c r="B6" s="4"/>
      <c r="C6" s="5">
        <v>0</v>
      </c>
      <c r="D6" s="5" t="str">
        <f>_xlfn.XLOOKUP(C6,' scaled score reading'!$AJ$3:$AJ$23,' scaled score reading'!$AK$3:$AK$23)</f>
        <v>n</v>
      </c>
      <c r="E6" s="5" t="str">
        <f>_xlfn.XLOOKUP(C6,' scaled score reading'!$AJ$3:$AJ$23,' scaled score reading'!$AM$3:$AM$23)</f>
        <v>SB</v>
      </c>
      <c r="F6" s="5">
        <v>0</v>
      </c>
      <c r="G6" s="5" t="str">
        <f>_xlfn.XLOOKUP(F6,' scaled score reading'!$AJ$3:$AJ$23,' scaled score reading'!$AK$3:$AK$23)</f>
        <v>n</v>
      </c>
      <c r="H6" s="5" t="str">
        <f>_xlfn.XLOOKUP(F6,' scaled score reading'!$AJ$3:$AJ$23,' scaled score reading'!$AN$3:$AN$23)</f>
        <v>SB</v>
      </c>
      <c r="I6" s="6">
        <v>0</v>
      </c>
      <c r="J6" s="6" t="str">
        <f>_xlfn.XLOOKUP(I6,' scaled score reading'!$AP$3:$AP$23,' scaled score reading'!$AQ$3:$AQ$23)</f>
        <v>n</v>
      </c>
      <c r="K6" s="6" t="str">
        <f>_xlfn.XLOOKUP(I6,' scaled score reading'!$AP$3:$AP$23,' scaled score reading'!$AS$3:$AS$23)</f>
        <v>SB</v>
      </c>
      <c r="L6" s="6">
        <v>0</v>
      </c>
      <c r="M6" s="6" t="str">
        <f>_xlfn.XLOOKUP(L6,' scaled score reading'!$A$3:$A$43,' scaled score reading'!$B$3:$B$43)</f>
        <v>n</v>
      </c>
      <c r="N6" s="6" t="str">
        <f>_xlfn.XLOOKUP(L6,' scaled score reading'!$A$3:$A$43,' scaled score reading'!$E$3:$E$43)</f>
        <v>SB</v>
      </c>
      <c r="O6" s="6">
        <v>0</v>
      </c>
      <c r="P6" s="6" t="str">
        <f>_xlfn.XLOOKUP(O6,' scaled score reading'!$A$3:$A$43,' scaled score reading'!$B$3:$B$43)</f>
        <v>n</v>
      </c>
      <c r="Q6" s="6" t="str">
        <f>_xlfn.XLOOKUP(O6,' scaled score reading'!$A$3:$A$43,' scaled score reading'!$F$3:$F$43)</f>
        <v>SB</v>
      </c>
      <c r="R6" s="7">
        <v>0</v>
      </c>
      <c r="S6" s="8" t="str">
        <f>_xlfn.XLOOKUP(R6,' scaled score reading'!$AC$3:$AC$33,' scaled score reading'!$AD$3:$AD$33)</f>
        <v>n</v>
      </c>
      <c r="T6" s="8" t="str">
        <f>_xlfn.XLOOKUP(R6,' scaled score reading'!$AC$3:$AC$33,' scaled score reading'!$AF$3:$AF$33)</f>
        <v>SB</v>
      </c>
      <c r="U6" s="8">
        <v>0</v>
      </c>
      <c r="V6" s="8" t="str">
        <f>_xlfn.XLOOKUP(U6,' scaled score reading'!$AC$3:$AC$33,' scaled score reading'!$AD$3:$AD$33)</f>
        <v>n</v>
      </c>
      <c r="W6" s="8" t="str">
        <f>_xlfn.XLOOKUP(U6,' scaled score reading'!$AC$3:$AC$33,' scaled score reading'!$AG$3:$AG$33)</f>
        <v>SB</v>
      </c>
      <c r="X6" s="8">
        <v>0</v>
      </c>
      <c r="Y6" s="8" t="str">
        <f>_xlfn.XLOOKUP(X6,' scaled score reading'!$AC$3:$AC$33,' scaled score reading'!$AD$3:$AD$33)</f>
        <v>n</v>
      </c>
      <c r="Z6" s="8" t="str">
        <f>_xlfn.XLOOKUP(X6,' scaled score reading'!$AC$3:$AC$33,' scaled score reading'!$AH$3:$AH$33)</f>
        <v>SB</v>
      </c>
      <c r="AA6" s="9">
        <v>0</v>
      </c>
      <c r="AB6" s="9" t="str">
        <f>_xlfn.XLOOKUP(AA6,' scaled score reading'!$V$3:$V$33,' scaled score reading'!$W$3:$W$33)</f>
        <v>n</v>
      </c>
      <c r="AC6" s="9" t="str">
        <f>_xlfn.XLOOKUP(AA6,' scaled score reading'!$V$3:$V$43,' scaled score reading'!$Y$3:$Y$43)</f>
        <v>SB</v>
      </c>
      <c r="AD6" s="9">
        <v>0</v>
      </c>
      <c r="AE6" s="9" t="str">
        <f>_xlfn.XLOOKUP(AD6,' scaled score reading'!$V$3:$V$43,' scaled score reading'!$W$3:$W$43)</f>
        <v>n</v>
      </c>
      <c r="AF6" s="9" t="str">
        <f>_xlfn.XLOOKUP(AD6,' scaled score reading'!$V$3:$V$43,' scaled score reading'!$Z$3:$Z$43)</f>
        <v>SB</v>
      </c>
      <c r="AG6" s="9">
        <v>0</v>
      </c>
      <c r="AH6" s="9" t="str">
        <f>_xlfn.XLOOKUP(AG6,' scaled score reading'!$V$3:$V$43,' scaled score reading'!$W$3:$W$43)</f>
        <v>n</v>
      </c>
      <c r="AI6" s="9" t="str">
        <f>_xlfn.XLOOKUP(AG6,' scaled score reading'!$V$3:$V$43,' scaled score reading'!$AA$3:$AA$43)</f>
        <v>SB</v>
      </c>
      <c r="AJ6" s="10">
        <v>0</v>
      </c>
      <c r="AK6" s="10" t="str">
        <f>_xlfn.XLOOKUP(AJ6,' scaled score reading'!$O$3:$O$48,' scaled score reading'!$P$3:$P$48)</f>
        <v>n</v>
      </c>
      <c r="AL6" s="10" t="str">
        <f>_xlfn.XLOOKUP(AJ6,' scaled score reading'!$O$3:$O$48,' scaled score reading'!$R$3:$R$48)</f>
        <v>SB</v>
      </c>
      <c r="AM6" s="10">
        <v>0</v>
      </c>
      <c r="AN6" s="10" t="str">
        <f>_xlfn.XLOOKUP(AM6,' scaled score reading'!$O$3:$O$48,' scaled score reading'!$P$3:$P$48)</f>
        <v>n</v>
      </c>
      <c r="AO6" s="10" t="str">
        <f>_xlfn.XLOOKUP(AM6,' scaled score reading'!$O$3:$O$48,' scaled score reading'!$S$3:$S$48)</f>
        <v>SB</v>
      </c>
      <c r="AP6" s="10">
        <v>0</v>
      </c>
      <c r="AQ6" s="10" t="str">
        <f>_xlfn.XLOOKUP(AP6,' scaled score reading'!$O$3:$O$48,' scaled score reading'!$P$3:$P$48)</f>
        <v>n</v>
      </c>
      <c r="AR6" s="10" t="str">
        <f>_xlfn.XLOOKUP(Reading!AP6,' scaled score reading'!$O$3:$O$48,' scaled score reading'!$T$3:$T$48)</f>
        <v>SB</v>
      </c>
      <c r="AS6" s="11">
        <v>0</v>
      </c>
      <c r="AT6" s="11" t="str">
        <f>_xlfn.XLOOKUP(AS6,' scaled score reading'!$H$3:$H$53,' scaled score reading'!$I$3:$I$53)</f>
        <v>n</v>
      </c>
      <c r="AU6" s="11" t="str">
        <f>_xlfn.XLOOKUP(AS6,' scaled score reading'!$H$3:$H$53,' scaled score reading'!$K$3:$K$53)</f>
        <v>SB</v>
      </c>
      <c r="AV6" s="11">
        <v>0</v>
      </c>
      <c r="AW6" s="11" t="str">
        <f>_xlfn.XLOOKUP(AV6,' scaled score reading'!$H$3:$H$53,' scaled score reading'!$I$3:$I$53)</f>
        <v>n</v>
      </c>
      <c r="AX6" s="11" t="str">
        <f>_xlfn.XLOOKUP(AV6,' scaled score reading'!$H$3:$H$53,' scaled score reading'!$L$3:$L$53)</f>
        <v>SB</v>
      </c>
      <c r="AY6" s="11">
        <v>0</v>
      </c>
      <c r="AZ6" s="11" t="str">
        <f>_xlfn.XLOOKUP(AY6,' scaled score reading'!$H$3:$H$53,' scaled score reading'!$I$3:$I$53)</f>
        <v>n</v>
      </c>
      <c r="BA6" s="11" t="str">
        <f>_xlfn.XLOOKUP(AY6,' scaled score reading'!$H$3:$H$53,' scaled score reading'!$M$3:$M$53)</f>
        <v>SB</v>
      </c>
    </row>
    <row r="7" spans="1:53">
      <c r="B7" s="4"/>
      <c r="C7" s="5">
        <v>0</v>
      </c>
      <c r="D7" s="5" t="str">
        <f>_xlfn.XLOOKUP(C7,' scaled score reading'!$AJ$3:$AJ$23,' scaled score reading'!$AK$3:$AK$23)</f>
        <v>n</v>
      </c>
      <c r="E7" s="5" t="str">
        <f>_xlfn.XLOOKUP(C7,' scaled score reading'!$AJ$3:$AJ$23,' scaled score reading'!$AM$3:$AM$23)</f>
        <v>SB</v>
      </c>
      <c r="F7" s="5">
        <v>0</v>
      </c>
      <c r="G7" s="5" t="str">
        <f>_xlfn.XLOOKUP(F7,' scaled score reading'!$AJ$3:$AJ$23,' scaled score reading'!$AK$3:$AK$23)</f>
        <v>n</v>
      </c>
      <c r="H7" s="5" t="str">
        <f>_xlfn.XLOOKUP(F7,' scaled score reading'!$AJ$3:$AJ$23,' scaled score reading'!$AN$3:$AN$23)</f>
        <v>SB</v>
      </c>
      <c r="I7" s="6">
        <v>0</v>
      </c>
      <c r="J7" s="6" t="str">
        <f>_xlfn.XLOOKUP(I7,' scaled score reading'!$AP$3:$AP$23,' scaled score reading'!$AQ$3:$AQ$23)</f>
        <v>n</v>
      </c>
      <c r="K7" s="6" t="str">
        <f>_xlfn.XLOOKUP(I7,' scaled score reading'!$AP$3:$AP$23,' scaled score reading'!$AS$3:$AS$23)</f>
        <v>SB</v>
      </c>
      <c r="L7" s="6">
        <v>0</v>
      </c>
      <c r="M7" s="6" t="str">
        <f>_xlfn.XLOOKUP(L7,' scaled score reading'!$A$3:$A$43,' scaled score reading'!$B$3:$B$43)</f>
        <v>n</v>
      </c>
      <c r="N7" s="6" t="str">
        <f>_xlfn.XLOOKUP(L7,' scaled score reading'!$A$3:$A$43,' scaled score reading'!$E$3:$E$43)</f>
        <v>SB</v>
      </c>
      <c r="O7" s="6">
        <v>0</v>
      </c>
      <c r="P7" s="6" t="str">
        <f>_xlfn.XLOOKUP(O7,' scaled score reading'!$A$3:$A$43,' scaled score reading'!$B$3:$B$43)</f>
        <v>n</v>
      </c>
      <c r="Q7" s="6" t="str">
        <f>_xlfn.XLOOKUP(O7,' scaled score reading'!$A$3:$A$43,' scaled score reading'!$F$3:$F$43)</f>
        <v>SB</v>
      </c>
      <c r="R7" s="7">
        <v>0</v>
      </c>
      <c r="S7" s="8" t="str">
        <f>_xlfn.XLOOKUP(R7,' scaled score reading'!$AC$3:$AC$33,' scaled score reading'!$AD$3:$AD$33)</f>
        <v>n</v>
      </c>
      <c r="T7" s="8" t="str">
        <f>_xlfn.XLOOKUP(R7,' scaled score reading'!$AC$3:$AC$33,' scaled score reading'!$AF$3:$AF$33)</f>
        <v>SB</v>
      </c>
      <c r="U7" s="8">
        <v>0</v>
      </c>
      <c r="V7" s="8" t="str">
        <f>_xlfn.XLOOKUP(U7,' scaled score reading'!$AC$3:$AC$33,' scaled score reading'!$AD$3:$AD$33)</f>
        <v>n</v>
      </c>
      <c r="W7" s="8" t="str">
        <f>_xlfn.XLOOKUP(U7,' scaled score reading'!$AC$3:$AC$33,' scaled score reading'!$AG$3:$AG$33)</f>
        <v>SB</v>
      </c>
      <c r="X7" s="8">
        <v>0</v>
      </c>
      <c r="Y7" s="8" t="str">
        <f>_xlfn.XLOOKUP(X7,' scaled score reading'!$AC$3:$AC$33,' scaled score reading'!$AD$3:$AD$33)</f>
        <v>n</v>
      </c>
      <c r="Z7" s="8" t="str">
        <f>_xlfn.XLOOKUP(X7,' scaled score reading'!$AC$3:$AC$33,' scaled score reading'!$AH$3:$AH$33)</f>
        <v>SB</v>
      </c>
      <c r="AA7" s="9">
        <v>0</v>
      </c>
      <c r="AB7" s="9" t="str">
        <f>_xlfn.XLOOKUP(AA7,' scaled score reading'!$V$3:$V$33,' scaled score reading'!$W$3:$W$33)</f>
        <v>n</v>
      </c>
      <c r="AC7" s="9" t="str">
        <f>_xlfn.XLOOKUP(AA7,' scaled score reading'!$V$3:$V$43,' scaled score reading'!$Y$3:$Y$43)</f>
        <v>SB</v>
      </c>
      <c r="AD7" s="9">
        <v>0</v>
      </c>
      <c r="AE7" s="9" t="str">
        <f>_xlfn.XLOOKUP(AD7,' scaled score reading'!$V$3:$V$43,' scaled score reading'!$W$3:$W$43)</f>
        <v>n</v>
      </c>
      <c r="AF7" s="9" t="str">
        <f>_xlfn.XLOOKUP(AD7,' scaled score reading'!$V$3:$V$43,' scaled score reading'!$Z$3:$Z$43)</f>
        <v>SB</v>
      </c>
      <c r="AG7" s="9">
        <v>0</v>
      </c>
      <c r="AH7" s="9" t="str">
        <f>_xlfn.XLOOKUP(AG7,' scaled score reading'!$V$3:$V$43,' scaled score reading'!$W$3:$W$43)</f>
        <v>n</v>
      </c>
      <c r="AI7" s="9" t="str">
        <f>_xlfn.XLOOKUP(AG7,' scaled score reading'!$V$3:$V$43,' scaled score reading'!$AA$3:$AA$43)</f>
        <v>SB</v>
      </c>
      <c r="AJ7" s="10">
        <v>0</v>
      </c>
      <c r="AK7" s="10" t="str">
        <f>_xlfn.XLOOKUP(AJ7,' scaled score reading'!$O$3:$O$48,' scaled score reading'!$P$3:$P$48)</f>
        <v>n</v>
      </c>
      <c r="AL7" s="10" t="str">
        <f>_xlfn.XLOOKUP(AJ7,' scaled score reading'!$O$3:$O$48,' scaled score reading'!$R$3:$R$48)</f>
        <v>SB</v>
      </c>
      <c r="AM7" s="10">
        <v>0</v>
      </c>
      <c r="AN7" s="10" t="str">
        <f>_xlfn.XLOOKUP(AM7,' scaled score reading'!$O$3:$O$48,' scaled score reading'!$P$3:$P$48)</f>
        <v>n</v>
      </c>
      <c r="AO7" s="10" t="str">
        <f>_xlfn.XLOOKUP(AM7,' scaled score reading'!$O$3:$O$48,' scaled score reading'!$S$3:$S$48)</f>
        <v>SB</v>
      </c>
      <c r="AP7" s="10">
        <v>0</v>
      </c>
      <c r="AQ7" s="10" t="str">
        <f>_xlfn.XLOOKUP(AP7,' scaled score reading'!$O$3:$O$48,' scaled score reading'!$P$3:$P$48)</f>
        <v>n</v>
      </c>
      <c r="AR7" s="10" t="str">
        <f>_xlfn.XLOOKUP(Reading!AP7,' scaled score reading'!$O$3:$O$48,' scaled score reading'!$T$3:$T$48)</f>
        <v>SB</v>
      </c>
      <c r="AS7" s="11">
        <v>0</v>
      </c>
      <c r="AT7" s="11" t="str">
        <f>_xlfn.XLOOKUP(AS7,' scaled score reading'!$H$3:$H$53,' scaled score reading'!$I$3:$I$53)</f>
        <v>n</v>
      </c>
      <c r="AU7" s="11" t="str">
        <f>_xlfn.XLOOKUP(AS7,' scaled score reading'!$H$3:$H$53,' scaled score reading'!$K$3:$K$53)</f>
        <v>SB</v>
      </c>
      <c r="AV7" s="11">
        <v>0</v>
      </c>
      <c r="AW7" s="11" t="str">
        <f>_xlfn.XLOOKUP(AV7,' scaled score reading'!$H$3:$H$53,' scaled score reading'!$I$3:$I$53)</f>
        <v>n</v>
      </c>
      <c r="AX7" s="11" t="str">
        <f>_xlfn.XLOOKUP(AV7,' scaled score reading'!$H$3:$H$53,' scaled score reading'!$L$3:$L$53)</f>
        <v>SB</v>
      </c>
      <c r="AY7" s="11">
        <v>0</v>
      </c>
      <c r="AZ7" s="11" t="str">
        <f>_xlfn.XLOOKUP(AY7,' scaled score reading'!$H$3:$H$53,' scaled score reading'!$I$3:$I$53)</f>
        <v>n</v>
      </c>
      <c r="BA7" s="11" t="str">
        <f>_xlfn.XLOOKUP(AY7,' scaled score reading'!$H$3:$H$53,' scaled score reading'!$M$3:$M$53)</f>
        <v>SB</v>
      </c>
    </row>
    <row r="8" spans="1:53">
      <c r="B8" s="4"/>
      <c r="C8" s="5">
        <v>0</v>
      </c>
      <c r="D8" s="5" t="str">
        <f>_xlfn.XLOOKUP(C8,' scaled score reading'!$AJ$3:$AJ$23,' scaled score reading'!$AK$3:$AK$23)</f>
        <v>n</v>
      </c>
      <c r="E8" s="5" t="str">
        <f>_xlfn.XLOOKUP(C8,' scaled score reading'!$AJ$3:$AJ$23,' scaled score reading'!$AM$3:$AM$23)</f>
        <v>SB</v>
      </c>
      <c r="F8" s="5">
        <v>0</v>
      </c>
      <c r="G8" s="5" t="str">
        <f>_xlfn.XLOOKUP(F8,' scaled score reading'!$AJ$3:$AJ$23,' scaled score reading'!$AK$3:$AK$23)</f>
        <v>n</v>
      </c>
      <c r="H8" s="5" t="str">
        <f>_xlfn.XLOOKUP(F8,' scaled score reading'!$AJ$3:$AJ$23,' scaled score reading'!$AN$3:$AN$23)</f>
        <v>SB</v>
      </c>
      <c r="I8" s="6">
        <v>0</v>
      </c>
      <c r="J8" s="6" t="str">
        <f>_xlfn.XLOOKUP(I8,' scaled score reading'!$AP$3:$AP$23,' scaled score reading'!$AQ$3:$AQ$23)</f>
        <v>n</v>
      </c>
      <c r="K8" s="6" t="str">
        <f>_xlfn.XLOOKUP(I8,' scaled score reading'!$AP$3:$AP$23,' scaled score reading'!$AS$3:$AS$23)</f>
        <v>SB</v>
      </c>
      <c r="L8" s="6">
        <v>0</v>
      </c>
      <c r="M8" s="6" t="str">
        <f>_xlfn.XLOOKUP(L8,' scaled score reading'!$A$3:$A$43,' scaled score reading'!$B$3:$B$43)</f>
        <v>n</v>
      </c>
      <c r="N8" s="6" t="str">
        <f>_xlfn.XLOOKUP(L8,' scaled score reading'!$A$3:$A$43,' scaled score reading'!$E$3:$E$43)</f>
        <v>SB</v>
      </c>
      <c r="O8" s="6">
        <v>0</v>
      </c>
      <c r="P8" s="6" t="str">
        <f>_xlfn.XLOOKUP(O8,' scaled score reading'!$A$3:$A$43,' scaled score reading'!$B$3:$B$43)</f>
        <v>n</v>
      </c>
      <c r="Q8" s="6" t="str">
        <f>_xlfn.XLOOKUP(O8,' scaled score reading'!$A$3:$A$43,' scaled score reading'!$F$3:$F$43)</f>
        <v>SB</v>
      </c>
      <c r="R8" s="7">
        <v>0</v>
      </c>
      <c r="S8" s="8" t="str">
        <f>_xlfn.XLOOKUP(R8,' scaled score reading'!$AC$3:$AC$33,' scaled score reading'!$AD$3:$AD$33)</f>
        <v>n</v>
      </c>
      <c r="T8" s="8" t="str">
        <f>_xlfn.XLOOKUP(R8,' scaled score reading'!$AC$3:$AC$33,' scaled score reading'!$AF$3:$AF$33)</f>
        <v>SB</v>
      </c>
      <c r="U8" s="8">
        <v>0</v>
      </c>
      <c r="V8" s="8" t="str">
        <f>_xlfn.XLOOKUP(U8,' scaled score reading'!$AC$3:$AC$33,' scaled score reading'!$AD$3:$AD$33)</f>
        <v>n</v>
      </c>
      <c r="W8" s="8" t="str">
        <f>_xlfn.XLOOKUP(U8,' scaled score reading'!$AC$3:$AC$33,' scaled score reading'!$AG$3:$AG$33)</f>
        <v>SB</v>
      </c>
      <c r="X8" s="8">
        <v>0</v>
      </c>
      <c r="Y8" s="8" t="str">
        <f>_xlfn.XLOOKUP(X8,' scaled score reading'!$AC$3:$AC$33,' scaled score reading'!$AD$3:$AD$33)</f>
        <v>n</v>
      </c>
      <c r="Z8" s="8" t="str">
        <f>_xlfn.XLOOKUP(X8,' scaled score reading'!$AC$3:$AC$33,' scaled score reading'!$AH$3:$AH$33)</f>
        <v>SB</v>
      </c>
      <c r="AA8" s="9">
        <v>0</v>
      </c>
      <c r="AB8" s="9" t="str">
        <f>_xlfn.XLOOKUP(AA8,' scaled score reading'!$V$3:$V$33,' scaled score reading'!$W$3:$W$33)</f>
        <v>n</v>
      </c>
      <c r="AC8" s="9" t="str">
        <f>_xlfn.XLOOKUP(AA8,' scaled score reading'!$V$3:$V$43,' scaled score reading'!$Y$3:$Y$43)</f>
        <v>SB</v>
      </c>
      <c r="AD8" s="9">
        <v>0</v>
      </c>
      <c r="AE8" s="9" t="str">
        <f>_xlfn.XLOOKUP(AD8,' scaled score reading'!$V$3:$V$43,' scaled score reading'!$W$3:$W$43)</f>
        <v>n</v>
      </c>
      <c r="AF8" s="9" t="str">
        <f>_xlfn.XLOOKUP(AD8,' scaled score reading'!$V$3:$V$43,' scaled score reading'!$Z$3:$Z$43)</f>
        <v>SB</v>
      </c>
      <c r="AG8" s="9">
        <v>0</v>
      </c>
      <c r="AH8" s="9" t="str">
        <f>_xlfn.XLOOKUP(AG8,' scaled score reading'!$V$3:$V$43,' scaled score reading'!$W$3:$W$43)</f>
        <v>n</v>
      </c>
      <c r="AI8" s="9" t="str">
        <f>_xlfn.XLOOKUP(AG8,' scaled score reading'!$V$3:$V$43,' scaled score reading'!$AA$3:$AA$43)</f>
        <v>SB</v>
      </c>
      <c r="AJ8" s="10">
        <v>0</v>
      </c>
      <c r="AK8" s="10" t="str">
        <f>_xlfn.XLOOKUP(AJ8,' scaled score reading'!$O$3:$O$48,' scaled score reading'!$P$3:$P$48)</f>
        <v>n</v>
      </c>
      <c r="AL8" s="10" t="str">
        <f>_xlfn.XLOOKUP(AJ8,' scaled score reading'!$O$3:$O$48,' scaled score reading'!$R$3:$R$48)</f>
        <v>SB</v>
      </c>
      <c r="AM8" s="10">
        <v>0</v>
      </c>
      <c r="AN8" s="10" t="str">
        <f>_xlfn.XLOOKUP(AM8,' scaled score reading'!$O$3:$O$48,' scaled score reading'!$P$3:$P$48)</f>
        <v>n</v>
      </c>
      <c r="AO8" s="10" t="str">
        <f>_xlfn.XLOOKUP(AM8,' scaled score reading'!$O$3:$O$48,' scaled score reading'!$S$3:$S$48)</f>
        <v>SB</v>
      </c>
      <c r="AP8" s="10">
        <v>0</v>
      </c>
      <c r="AQ8" s="10" t="str">
        <f>_xlfn.XLOOKUP(AP8,' scaled score reading'!$O$3:$O$48,' scaled score reading'!$P$3:$P$48)</f>
        <v>n</v>
      </c>
      <c r="AR8" s="10" t="str">
        <f>_xlfn.XLOOKUP(Reading!AP8,' scaled score reading'!$O$3:$O$48,' scaled score reading'!$T$3:$T$48)</f>
        <v>SB</v>
      </c>
      <c r="AS8" s="11">
        <v>0</v>
      </c>
      <c r="AT8" s="11" t="str">
        <f>_xlfn.XLOOKUP(AS8,' scaled score reading'!$H$3:$H$53,' scaled score reading'!$I$3:$I$53)</f>
        <v>n</v>
      </c>
      <c r="AU8" s="11" t="str">
        <f>_xlfn.XLOOKUP(AS8,' scaled score reading'!$H$3:$H$53,' scaled score reading'!$K$3:$K$53)</f>
        <v>SB</v>
      </c>
      <c r="AV8" s="11">
        <v>0</v>
      </c>
      <c r="AW8" s="11" t="str">
        <f>_xlfn.XLOOKUP(AV8,' scaled score reading'!$H$3:$H$53,' scaled score reading'!$I$3:$I$53)</f>
        <v>n</v>
      </c>
      <c r="AX8" s="11" t="str">
        <f>_xlfn.XLOOKUP(AV8,' scaled score reading'!$H$3:$H$53,' scaled score reading'!$L$3:$L$53)</f>
        <v>SB</v>
      </c>
      <c r="AY8" s="11">
        <v>0</v>
      </c>
      <c r="AZ8" s="11" t="str">
        <f>_xlfn.XLOOKUP(AY8,' scaled score reading'!$H$3:$H$53,' scaled score reading'!$I$3:$I$53)</f>
        <v>n</v>
      </c>
      <c r="BA8" s="11" t="str">
        <f>_xlfn.XLOOKUP(AY8,' scaled score reading'!$H$3:$H$53,' scaled score reading'!$M$3:$M$53)</f>
        <v>SB</v>
      </c>
    </row>
    <row r="9" spans="1:53">
      <c r="B9" s="4"/>
      <c r="C9" s="5">
        <v>0</v>
      </c>
      <c r="D9" s="5" t="str">
        <f>_xlfn.XLOOKUP(C9,' scaled score reading'!$AJ$3:$AJ$23,' scaled score reading'!$AK$3:$AK$23)</f>
        <v>n</v>
      </c>
      <c r="E9" s="5" t="str">
        <f>_xlfn.XLOOKUP(C9,' scaled score reading'!$AJ$3:$AJ$23,' scaled score reading'!$AM$3:$AM$23)</f>
        <v>SB</v>
      </c>
      <c r="F9" s="5">
        <v>0</v>
      </c>
      <c r="G9" s="5" t="str">
        <f>_xlfn.XLOOKUP(F9,' scaled score reading'!$AJ$3:$AJ$23,' scaled score reading'!$AK$3:$AK$23)</f>
        <v>n</v>
      </c>
      <c r="H9" s="5" t="str">
        <f>_xlfn.XLOOKUP(F9,' scaled score reading'!$AJ$3:$AJ$23,' scaled score reading'!$AN$3:$AN$23)</f>
        <v>SB</v>
      </c>
      <c r="I9" s="6">
        <v>0</v>
      </c>
      <c r="J9" s="6" t="str">
        <f>_xlfn.XLOOKUP(I9,' scaled score reading'!$AP$3:$AP$23,' scaled score reading'!$AQ$3:$AQ$23)</f>
        <v>n</v>
      </c>
      <c r="K9" s="6" t="str">
        <f>_xlfn.XLOOKUP(I9,' scaled score reading'!$AP$3:$AP$23,' scaled score reading'!$AS$3:$AS$23)</f>
        <v>SB</v>
      </c>
      <c r="L9" s="6">
        <v>0</v>
      </c>
      <c r="M9" s="6" t="str">
        <f>_xlfn.XLOOKUP(L9,' scaled score reading'!$A$3:$A$43,' scaled score reading'!$B$3:$B$43)</f>
        <v>n</v>
      </c>
      <c r="N9" s="6" t="str">
        <f>_xlfn.XLOOKUP(L9,' scaled score reading'!$A$3:$A$43,' scaled score reading'!$E$3:$E$43)</f>
        <v>SB</v>
      </c>
      <c r="O9" s="6">
        <v>0</v>
      </c>
      <c r="P9" s="6" t="str">
        <f>_xlfn.XLOOKUP(O9,' scaled score reading'!$A$3:$A$43,' scaled score reading'!$B$3:$B$43)</f>
        <v>n</v>
      </c>
      <c r="Q9" s="6" t="str">
        <f>_xlfn.XLOOKUP(O9,' scaled score reading'!$A$3:$A$43,' scaled score reading'!$F$3:$F$43)</f>
        <v>SB</v>
      </c>
      <c r="R9" s="7">
        <v>0</v>
      </c>
      <c r="S9" s="8" t="str">
        <f>_xlfn.XLOOKUP(R9,' scaled score reading'!$AC$3:$AC$33,' scaled score reading'!$AD$3:$AD$33)</f>
        <v>n</v>
      </c>
      <c r="T9" s="8" t="str">
        <f>_xlfn.XLOOKUP(R9,' scaled score reading'!$AC$3:$AC$33,' scaled score reading'!$AF$3:$AF$33)</f>
        <v>SB</v>
      </c>
      <c r="U9" s="8">
        <v>0</v>
      </c>
      <c r="V9" s="8" t="str">
        <f>_xlfn.XLOOKUP(U9,' scaled score reading'!$AC$3:$AC$33,' scaled score reading'!$AD$3:$AD$33)</f>
        <v>n</v>
      </c>
      <c r="W9" s="8" t="str">
        <f>_xlfn.XLOOKUP(U9,' scaled score reading'!$AC$3:$AC$33,' scaled score reading'!$AG$3:$AG$33)</f>
        <v>SB</v>
      </c>
      <c r="X9" s="8">
        <v>0</v>
      </c>
      <c r="Y9" s="8" t="str">
        <f>_xlfn.XLOOKUP(X9,' scaled score reading'!$AC$3:$AC$33,' scaled score reading'!$AD$3:$AD$33)</f>
        <v>n</v>
      </c>
      <c r="Z9" s="8" t="str">
        <f>_xlfn.XLOOKUP(X9,' scaled score reading'!$AC$3:$AC$33,' scaled score reading'!$AH$3:$AH$33)</f>
        <v>SB</v>
      </c>
      <c r="AA9" s="9">
        <v>0</v>
      </c>
      <c r="AB9" s="9" t="str">
        <f>_xlfn.XLOOKUP(AA9,' scaled score reading'!$V$3:$V$33,' scaled score reading'!$W$3:$W$33)</f>
        <v>n</v>
      </c>
      <c r="AC9" s="9" t="str">
        <f>_xlfn.XLOOKUP(AA9,' scaled score reading'!$V$3:$V$43,' scaled score reading'!$Y$3:$Y$43)</f>
        <v>SB</v>
      </c>
      <c r="AD9" s="9">
        <v>0</v>
      </c>
      <c r="AE9" s="9" t="str">
        <f>_xlfn.XLOOKUP(AD9,' scaled score reading'!$V$3:$V$43,' scaled score reading'!$W$3:$W$43)</f>
        <v>n</v>
      </c>
      <c r="AF9" s="9" t="str">
        <f>_xlfn.XLOOKUP(AD9,' scaled score reading'!$V$3:$V$43,' scaled score reading'!$Z$3:$Z$43)</f>
        <v>SB</v>
      </c>
      <c r="AG9" s="9">
        <v>0</v>
      </c>
      <c r="AH9" s="9" t="str">
        <f>_xlfn.XLOOKUP(AG9,' scaled score reading'!$V$3:$V$43,' scaled score reading'!$W$3:$W$43)</f>
        <v>n</v>
      </c>
      <c r="AI9" s="9" t="str">
        <f>_xlfn.XLOOKUP(AG9,' scaled score reading'!$V$3:$V$43,' scaled score reading'!$AA$3:$AA$43)</f>
        <v>SB</v>
      </c>
      <c r="AJ9" s="10">
        <v>0</v>
      </c>
      <c r="AK9" s="10" t="str">
        <f>_xlfn.XLOOKUP(AJ9,' scaled score reading'!$O$3:$O$48,' scaled score reading'!$P$3:$P$48)</f>
        <v>n</v>
      </c>
      <c r="AL9" s="10" t="str">
        <f>_xlfn.XLOOKUP(AJ9,' scaled score reading'!$O$3:$O$48,' scaled score reading'!$R$3:$R$48)</f>
        <v>SB</v>
      </c>
      <c r="AM9" s="10">
        <v>0</v>
      </c>
      <c r="AN9" s="10" t="str">
        <f>_xlfn.XLOOKUP(AM9,' scaled score reading'!$O$3:$O$48,' scaled score reading'!$P$3:$P$48)</f>
        <v>n</v>
      </c>
      <c r="AO9" s="10" t="str">
        <f>_xlfn.XLOOKUP(AM9,' scaled score reading'!$O$3:$O$48,' scaled score reading'!$S$3:$S$48)</f>
        <v>SB</v>
      </c>
      <c r="AP9" s="10">
        <v>0</v>
      </c>
      <c r="AQ9" s="10" t="str">
        <f>_xlfn.XLOOKUP(AP9,' scaled score reading'!$O$3:$O$48,' scaled score reading'!$P$3:$P$48)</f>
        <v>n</v>
      </c>
      <c r="AR9" s="10" t="str">
        <f>_xlfn.XLOOKUP(Reading!AP9,' scaled score reading'!$O$3:$O$48,' scaled score reading'!$T$3:$T$48)</f>
        <v>SB</v>
      </c>
      <c r="AS9" s="11">
        <v>0</v>
      </c>
      <c r="AT9" s="11" t="str">
        <f>_xlfn.XLOOKUP(AS9,' scaled score reading'!$H$3:$H$53,' scaled score reading'!$I$3:$I$53)</f>
        <v>n</v>
      </c>
      <c r="AU9" s="11" t="str">
        <f>_xlfn.XLOOKUP(AS9,' scaled score reading'!$H$3:$H$53,' scaled score reading'!$K$3:$K$53)</f>
        <v>SB</v>
      </c>
      <c r="AV9" s="11">
        <v>0</v>
      </c>
      <c r="AW9" s="11" t="str">
        <f>_xlfn.XLOOKUP(AV9,' scaled score reading'!$H$3:$H$53,' scaled score reading'!$I$3:$I$53)</f>
        <v>n</v>
      </c>
      <c r="AX9" s="11" t="str">
        <f>_xlfn.XLOOKUP(AV9,' scaled score reading'!$H$3:$H$53,' scaled score reading'!$L$3:$L$53)</f>
        <v>SB</v>
      </c>
      <c r="AY9" s="11">
        <v>0</v>
      </c>
      <c r="AZ9" s="11" t="str">
        <f>_xlfn.XLOOKUP(AY9,' scaled score reading'!$H$3:$H$53,' scaled score reading'!$I$3:$I$53)</f>
        <v>n</v>
      </c>
      <c r="BA9" s="11" t="str">
        <f>_xlfn.XLOOKUP(AY9,' scaled score reading'!$H$3:$H$53,' scaled score reading'!$M$3:$M$53)</f>
        <v>SB</v>
      </c>
    </row>
    <row r="10" spans="1:53">
      <c r="B10" s="4"/>
      <c r="C10" s="5">
        <v>0</v>
      </c>
      <c r="D10" s="5" t="str">
        <f>_xlfn.XLOOKUP(C10,' scaled score reading'!$AJ$3:$AJ$23,' scaled score reading'!$AK$3:$AK$23)</f>
        <v>n</v>
      </c>
      <c r="E10" s="5" t="str">
        <f>_xlfn.XLOOKUP(C10,' scaled score reading'!$AJ$3:$AJ$23,' scaled score reading'!$AM$3:$AM$23)</f>
        <v>SB</v>
      </c>
      <c r="F10" s="5">
        <v>0</v>
      </c>
      <c r="G10" s="5" t="str">
        <f>_xlfn.XLOOKUP(F10,' scaled score reading'!$AJ$3:$AJ$23,' scaled score reading'!$AK$3:$AK$23)</f>
        <v>n</v>
      </c>
      <c r="H10" s="5" t="str">
        <f>_xlfn.XLOOKUP(F10,' scaled score reading'!$AJ$3:$AJ$23,' scaled score reading'!$AN$3:$AN$23)</f>
        <v>SB</v>
      </c>
      <c r="I10" s="6">
        <v>0</v>
      </c>
      <c r="J10" s="6" t="str">
        <f>_xlfn.XLOOKUP(I10,' scaled score reading'!$AP$3:$AP$23,' scaled score reading'!$AQ$3:$AQ$23)</f>
        <v>n</v>
      </c>
      <c r="K10" s="6" t="str">
        <f>_xlfn.XLOOKUP(I10,' scaled score reading'!$AP$3:$AP$23,' scaled score reading'!$AS$3:$AS$23)</f>
        <v>SB</v>
      </c>
      <c r="L10" s="6">
        <v>0</v>
      </c>
      <c r="M10" s="6" t="str">
        <f>_xlfn.XLOOKUP(L10,' scaled score reading'!$A$3:$A$43,' scaled score reading'!$B$3:$B$43)</f>
        <v>n</v>
      </c>
      <c r="N10" s="6" t="str">
        <f>_xlfn.XLOOKUP(L10,' scaled score reading'!$A$3:$A$43,' scaled score reading'!$E$3:$E$43)</f>
        <v>SB</v>
      </c>
      <c r="O10" s="6">
        <v>0</v>
      </c>
      <c r="P10" s="6" t="str">
        <f>_xlfn.XLOOKUP(O10,' scaled score reading'!$A$3:$A$43,' scaled score reading'!$B$3:$B$43)</f>
        <v>n</v>
      </c>
      <c r="Q10" s="6" t="str">
        <f>_xlfn.XLOOKUP(O10,' scaled score reading'!$A$3:$A$43,' scaled score reading'!$F$3:$F$43)</f>
        <v>SB</v>
      </c>
      <c r="R10" s="7">
        <v>0</v>
      </c>
      <c r="S10" s="8" t="str">
        <f>_xlfn.XLOOKUP(R10,' scaled score reading'!$AC$3:$AC$33,' scaled score reading'!$AD$3:$AD$33)</f>
        <v>n</v>
      </c>
      <c r="T10" s="8" t="str">
        <f>_xlfn.XLOOKUP(R10,' scaled score reading'!$AC$3:$AC$33,' scaled score reading'!$AF$3:$AF$33)</f>
        <v>SB</v>
      </c>
      <c r="U10" s="8">
        <v>0</v>
      </c>
      <c r="V10" s="8" t="str">
        <f>_xlfn.XLOOKUP(U10,' scaled score reading'!$AC$3:$AC$33,' scaled score reading'!$AD$3:$AD$33)</f>
        <v>n</v>
      </c>
      <c r="W10" s="8" t="str">
        <f>_xlfn.XLOOKUP(U10,' scaled score reading'!$AC$3:$AC$33,' scaled score reading'!$AG$3:$AG$33)</f>
        <v>SB</v>
      </c>
      <c r="X10" s="8">
        <v>0</v>
      </c>
      <c r="Y10" s="8" t="str">
        <f>_xlfn.XLOOKUP(X10,' scaled score reading'!$AC$3:$AC$33,' scaled score reading'!$AD$3:$AD$33)</f>
        <v>n</v>
      </c>
      <c r="Z10" s="8" t="str">
        <f>_xlfn.XLOOKUP(X10,' scaled score reading'!$AC$3:$AC$33,' scaled score reading'!$AH$3:$AH$33)</f>
        <v>SB</v>
      </c>
      <c r="AA10" s="9">
        <v>0</v>
      </c>
      <c r="AB10" s="9" t="str">
        <f>_xlfn.XLOOKUP(AA10,' scaled score reading'!$V$3:$V$33,' scaled score reading'!$W$3:$W$33)</f>
        <v>n</v>
      </c>
      <c r="AC10" s="9" t="str">
        <f>_xlfn.XLOOKUP(AA10,' scaled score reading'!$V$3:$V$43,' scaled score reading'!$Y$3:$Y$43)</f>
        <v>SB</v>
      </c>
      <c r="AD10" s="9">
        <v>0</v>
      </c>
      <c r="AE10" s="9" t="str">
        <f>_xlfn.XLOOKUP(AD10,' scaled score reading'!$V$3:$V$43,' scaled score reading'!$W$3:$W$43)</f>
        <v>n</v>
      </c>
      <c r="AF10" s="9" t="str">
        <f>_xlfn.XLOOKUP(AD10,' scaled score reading'!$V$3:$V$43,' scaled score reading'!$Z$3:$Z$43)</f>
        <v>SB</v>
      </c>
      <c r="AG10" s="9">
        <v>0</v>
      </c>
      <c r="AH10" s="9" t="str">
        <f>_xlfn.XLOOKUP(AG10,' scaled score reading'!$V$3:$V$43,' scaled score reading'!$W$3:$W$43)</f>
        <v>n</v>
      </c>
      <c r="AI10" s="9" t="str">
        <f>_xlfn.XLOOKUP(AG10,' scaled score reading'!$V$3:$V$43,' scaled score reading'!$AA$3:$AA$43)</f>
        <v>SB</v>
      </c>
      <c r="AJ10" s="10">
        <v>0</v>
      </c>
      <c r="AK10" s="10" t="str">
        <f>_xlfn.XLOOKUP(AJ10,' scaled score reading'!$O$3:$O$48,' scaled score reading'!$P$3:$P$48)</f>
        <v>n</v>
      </c>
      <c r="AL10" s="10" t="str">
        <f>_xlfn.XLOOKUP(AJ10,' scaled score reading'!$O$3:$O$48,' scaled score reading'!$R$3:$R$48)</f>
        <v>SB</v>
      </c>
      <c r="AM10" s="10">
        <v>0</v>
      </c>
      <c r="AN10" s="10" t="str">
        <f>_xlfn.XLOOKUP(AM10,' scaled score reading'!$O$3:$O$48,' scaled score reading'!$P$3:$P$48)</f>
        <v>n</v>
      </c>
      <c r="AO10" s="10" t="str">
        <f>_xlfn.XLOOKUP(AM10,' scaled score reading'!$O$3:$O$48,' scaled score reading'!$S$3:$S$48)</f>
        <v>SB</v>
      </c>
      <c r="AP10" s="10">
        <v>0</v>
      </c>
      <c r="AQ10" s="10" t="str">
        <f>_xlfn.XLOOKUP(AP10,' scaled score reading'!$O$3:$O$48,' scaled score reading'!$P$3:$P$48)</f>
        <v>n</v>
      </c>
      <c r="AR10" s="10" t="str">
        <f>_xlfn.XLOOKUP(Reading!AP10,' scaled score reading'!$O$3:$O$48,' scaled score reading'!$T$3:$T$48)</f>
        <v>SB</v>
      </c>
      <c r="AS10" s="11">
        <v>0</v>
      </c>
      <c r="AT10" s="11" t="str">
        <f>_xlfn.XLOOKUP(AS10,' scaled score reading'!$H$3:$H$53,' scaled score reading'!$I$3:$I$53)</f>
        <v>n</v>
      </c>
      <c r="AU10" s="11" t="str">
        <f>_xlfn.XLOOKUP(AS10,' scaled score reading'!$H$3:$H$53,' scaled score reading'!$K$3:$K$53)</f>
        <v>SB</v>
      </c>
      <c r="AV10" s="11">
        <v>0</v>
      </c>
      <c r="AW10" s="11" t="str">
        <f>_xlfn.XLOOKUP(AV10,' scaled score reading'!$H$3:$H$53,' scaled score reading'!$I$3:$I$53)</f>
        <v>n</v>
      </c>
      <c r="AX10" s="11" t="str">
        <f>_xlfn.XLOOKUP(AV10,' scaled score reading'!$H$3:$H$53,' scaled score reading'!$L$3:$L$53)</f>
        <v>SB</v>
      </c>
      <c r="AY10" s="11">
        <v>0</v>
      </c>
      <c r="AZ10" s="11" t="str">
        <f>_xlfn.XLOOKUP(AY10,' scaled score reading'!$H$3:$H$53,' scaled score reading'!$I$3:$I$53)</f>
        <v>n</v>
      </c>
      <c r="BA10" s="11" t="str">
        <f>_xlfn.XLOOKUP(AY10,' scaled score reading'!$H$3:$H$53,' scaled score reading'!$M$3:$M$53)</f>
        <v>SB</v>
      </c>
    </row>
    <row r="11" spans="1:53">
      <c r="B11" s="4"/>
      <c r="C11" s="5">
        <v>0</v>
      </c>
      <c r="D11" s="5" t="str">
        <f>_xlfn.XLOOKUP(C11,' scaled score reading'!$AJ$3:$AJ$23,' scaled score reading'!$AK$3:$AK$23)</f>
        <v>n</v>
      </c>
      <c r="E11" s="5" t="str">
        <f>_xlfn.XLOOKUP(C11,' scaled score reading'!$AJ$3:$AJ$23,' scaled score reading'!$AM$3:$AM$23)</f>
        <v>SB</v>
      </c>
      <c r="F11" s="5">
        <v>0</v>
      </c>
      <c r="G11" s="5" t="str">
        <f>_xlfn.XLOOKUP(F11,' scaled score reading'!$AJ$3:$AJ$23,' scaled score reading'!$AK$3:$AK$23)</f>
        <v>n</v>
      </c>
      <c r="H11" s="5" t="str">
        <f>_xlfn.XLOOKUP(F11,' scaled score reading'!$AJ$3:$AJ$23,' scaled score reading'!$AN$3:$AN$23)</f>
        <v>SB</v>
      </c>
      <c r="I11" s="6">
        <v>0</v>
      </c>
      <c r="J11" s="6" t="str">
        <f>_xlfn.XLOOKUP(I11,' scaled score reading'!$AP$3:$AP$23,' scaled score reading'!$AQ$3:$AQ$23)</f>
        <v>n</v>
      </c>
      <c r="K11" s="6" t="str">
        <f>_xlfn.XLOOKUP(I11,' scaled score reading'!$AP$3:$AP$23,' scaled score reading'!$AS$3:$AS$23)</f>
        <v>SB</v>
      </c>
      <c r="L11" s="6">
        <v>0</v>
      </c>
      <c r="M11" s="6" t="str">
        <f>_xlfn.XLOOKUP(L11,' scaled score reading'!$A$3:$A$43,' scaled score reading'!$B$3:$B$43)</f>
        <v>n</v>
      </c>
      <c r="N11" s="6" t="str">
        <f>_xlfn.XLOOKUP(L11,' scaled score reading'!$A$3:$A$43,' scaled score reading'!$E$3:$E$43)</f>
        <v>SB</v>
      </c>
      <c r="O11" s="6">
        <v>0</v>
      </c>
      <c r="P11" s="6" t="str">
        <f>_xlfn.XLOOKUP(O11,' scaled score reading'!$A$3:$A$43,' scaled score reading'!$B$3:$B$43)</f>
        <v>n</v>
      </c>
      <c r="Q11" s="6" t="str">
        <f>_xlfn.XLOOKUP(O11,' scaled score reading'!$A$3:$A$43,' scaled score reading'!$F$3:$F$43)</f>
        <v>SB</v>
      </c>
      <c r="R11" s="7">
        <v>0</v>
      </c>
      <c r="S11" s="8" t="str">
        <f>_xlfn.XLOOKUP(R11,' scaled score reading'!$AC$3:$AC$33,' scaled score reading'!$AD$3:$AD$33)</f>
        <v>n</v>
      </c>
      <c r="T11" s="8" t="str">
        <f>_xlfn.XLOOKUP(R11,' scaled score reading'!$AC$3:$AC$33,' scaled score reading'!$AF$3:$AF$33)</f>
        <v>SB</v>
      </c>
      <c r="U11" s="8">
        <v>0</v>
      </c>
      <c r="V11" s="8" t="str">
        <f>_xlfn.XLOOKUP(U11,' scaled score reading'!$AC$3:$AC$33,' scaled score reading'!$AD$3:$AD$33)</f>
        <v>n</v>
      </c>
      <c r="W11" s="8" t="str">
        <f>_xlfn.XLOOKUP(U11,' scaled score reading'!$AC$3:$AC$33,' scaled score reading'!$AG$3:$AG$33)</f>
        <v>SB</v>
      </c>
      <c r="X11" s="8">
        <v>0</v>
      </c>
      <c r="Y11" s="8" t="str">
        <f>_xlfn.XLOOKUP(X11,' scaled score reading'!$AC$3:$AC$33,' scaled score reading'!$AD$3:$AD$33)</f>
        <v>n</v>
      </c>
      <c r="Z11" s="8" t="str">
        <f>_xlfn.XLOOKUP(X11,' scaled score reading'!$AC$3:$AC$33,' scaled score reading'!$AH$3:$AH$33)</f>
        <v>SB</v>
      </c>
      <c r="AA11" s="9">
        <v>0</v>
      </c>
      <c r="AB11" s="9" t="str">
        <f>_xlfn.XLOOKUP(AA11,' scaled score reading'!$V$3:$V$33,' scaled score reading'!$W$3:$W$33)</f>
        <v>n</v>
      </c>
      <c r="AC11" s="9" t="str">
        <f>_xlfn.XLOOKUP(AA11,' scaled score reading'!$V$3:$V$43,' scaled score reading'!$Y$3:$Y$43)</f>
        <v>SB</v>
      </c>
      <c r="AD11" s="9">
        <v>0</v>
      </c>
      <c r="AE11" s="9" t="str">
        <f>_xlfn.XLOOKUP(AD11,' scaled score reading'!$V$3:$V$43,' scaled score reading'!$W$3:$W$43)</f>
        <v>n</v>
      </c>
      <c r="AF11" s="9" t="str">
        <f>_xlfn.XLOOKUP(AD11,' scaled score reading'!$V$3:$V$43,' scaled score reading'!$Z$3:$Z$43)</f>
        <v>SB</v>
      </c>
      <c r="AG11" s="9">
        <v>0</v>
      </c>
      <c r="AH11" s="9" t="str">
        <f>_xlfn.XLOOKUP(AG11,' scaled score reading'!$V$3:$V$43,' scaled score reading'!$W$3:$W$43)</f>
        <v>n</v>
      </c>
      <c r="AI11" s="9" t="str">
        <f>_xlfn.XLOOKUP(AG11,' scaled score reading'!$V$3:$V$43,' scaled score reading'!$AA$3:$AA$43)</f>
        <v>SB</v>
      </c>
      <c r="AJ11" s="10">
        <v>0</v>
      </c>
      <c r="AK11" s="10" t="str">
        <f>_xlfn.XLOOKUP(AJ11,' scaled score reading'!$O$3:$O$48,' scaled score reading'!$P$3:$P$48)</f>
        <v>n</v>
      </c>
      <c r="AL11" s="10" t="str">
        <f>_xlfn.XLOOKUP(AJ11,' scaled score reading'!$O$3:$O$48,' scaled score reading'!$R$3:$R$48)</f>
        <v>SB</v>
      </c>
      <c r="AM11" s="10">
        <v>0</v>
      </c>
      <c r="AN11" s="10" t="str">
        <f>_xlfn.XLOOKUP(AM11,' scaled score reading'!$O$3:$O$48,' scaled score reading'!$P$3:$P$48)</f>
        <v>n</v>
      </c>
      <c r="AO11" s="10" t="str">
        <f>_xlfn.XLOOKUP(AM11,' scaled score reading'!$O$3:$O$48,' scaled score reading'!$S$3:$S$48)</f>
        <v>SB</v>
      </c>
      <c r="AP11" s="10">
        <v>0</v>
      </c>
      <c r="AQ11" s="10" t="str">
        <f>_xlfn.XLOOKUP(AP11,' scaled score reading'!$O$3:$O$48,' scaled score reading'!$P$3:$P$48)</f>
        <v>n</v>
      </c>
      <c r="AR11" s="10" t="str">
        <f>_xlfn.XLOOKUP(Reading!AP11,' scaled score reading'!$O$3:$O$48,' scaled score reading'!$T$3:$T$48)</f>
        <v>SB</v>
      </c>
      <c r="AS11" s="11">
        <v>0</v>
      </c>
      <c r="AT11" s="11" t="str">
        <f>_xlfn.XLOOKUP(AS11,' scaled score reading'!$H$3:$H$53,' scaled score reading'!$I$3:$I$53)</f>
        <v>n</v>
      </c>
      <c r="AU11" s="11" t="str">
        <f>_xlfn.XLOOKUP(AS11,' scaled score reading'!$H$3:$H$53,' scaled score reading'!$K$3:$K$53)</f>
        <v>SB</v>
      </c>
      <c r="AV11" s="11">
        <v>0</v>
      </c>
      <c r="AW11" s="11" t="str">
        <f>_xlfn.XLOOKUP(AV11,' scaled score reading'!$H$3:$H$53,' scaled score reading'!$I$3:$I$53)</f>
        <v>n</v>
      </c>
      <c r="AX11" s="11" t="str">
        <f>_xlfn.XLOOKUP(AV11,' scaled score reading'!$H$3:$H$53,' scaled score reading'!$L$3:$L$53)</f>
        <v>SB</v>
      </c>
      <c r="AY11" s="11">
        <v>0</v>
      </c>
      <c r="AZ11" s="11" t="str">
        <f>_xlfn.XLOOKUP(AY11,' scaled score reading'!$H$3:$H$53,' scaled score reading'!$I$3:$I$53)</f>
        <v>n</v>
      </c>
      <c r="BA11" s="11" t="str">
        <f>_xlfn.XLOOKUP(AY11,' scaled score reading'!$H$3:$H$53,' scaled score reading'!$M$3:$M$53)</f>
        <v>SB</v>
      </c>
    </row>
    <row r="12" spans="1:53">
      <c r="B12" s="4"/>
      <c r="C12" s="5">
        <v>0</v>
      </c>
      <c r="D12" s="5" t="str">
        <f>_xlfn.XLOOKUP(C12,' scaled score reading'!$AJ$3:$AJ$23,' scaled score reading'!$AK$3:$AK$23)</f>
        <v>n</v>
      </c>
      <c r="E12" s="5" t="str">
        <f>_xlfn.XLOOKUP(C12,' scaled score reading'!$AJ$3:$AJ$23,' scaled score reading'!$AM$3:$AM$23)</f>
        <v>SB</v>
      </c>
      <c r="F12" s="5">
        <v>0</v>
      </c>
      <c r="G12" s="5" t="str">
        <f>_xlfn.XLOOKUP(F12,' scaled score reading'!$AJ$3:$AJ$23,' scaled score reading'!$AK$3:$AK$23)</f>
        <v>n</v>
      </c>
      <c r="H12" s="5" t="str">
        <f>_xlfn.XLOOKUP(F12,' scaled score reading'!$AJ$3:$AJ$23,' scaled score reading'!$AN$3:$AN$23)</f>
        <v>SB</v>
      </c>
      <c r="I12" s="6">
        <v>0</v>
      </c>
      <c r="J12" s="6" t="str">
        <f>_xlfn.XLOOKUP(I12,' scaled score reading'!$AP$3:$AP$23,' scaled score reading'!$AQ$3:$AQ$23)</f>
        <v>n</v>
      </c>
      <c r="K12" s="6" t="str">
        <f>_xlfn.XLOOKUP(I12,' scaled score reading'!$AP$3:$AP$23,' scaled score reading'!$AS$3:$AS$23)</f>
        <v>SB</v>
      </c>
      <c r="L12" s="6">
        <v>0</v>
      </c>
      <c r="M12" s="6" t="str">
        <f>_xlfn.XLOOKUP(L12,' scaled score reading'!$A$3:$A$43,' scaled score reading'!$B$3:$B$43)</f>
        <v>n</v>
      </c>
      <c r="N12" s="6" t="str">
        <f>_xlfn.XLOOKUP(L12,' scaled score reading'!$A$3:$A$43,' scaled score reading'!$E$3:$E$43)</f>
        <v>SB</v>
      </c>
      <c r="O12" s="6">
        <v>0</v>
      </c>
      <c r="P12" s="6" t="str">
        <f>_xlfn.XLOOKUP(O12,' scaled score reading'!$A$3:$A$43,' scaled score reading'!$B$3:$B$43)</f>
        <v>n</v>
      </c>
      <c r="Q12" s="6" t="str">
        <f>_xlfn.XLOOKUP(O12,' scaled score reading'!$A$3:$A$43,' scaled score reading'!$F$3:$F$43)</f>
        <v>SB</v>
      </c>
      <c r="R12" s="7">
        <v>0</v>
      </c>
      <c r="S12" s="8" t="str">
        <f>_xlfn.XLOOKUP(R12,' scaled score reading'!$AC$3:$AC$33,' scaled score reading'!$AD$3:$AD$33)</f>
        <v>n</v>
      </c>
      <c r="T12" s="8" t="str">
        <f>_xlfn.XLOOKUP(R12,' scaled score reading'!$AC$3:$AC$33,' scaled score reading'!$AF$3:$AF$33)</f>
        <v>SB</v>
      </c>
      <c r="U12" s="8">
        <v>0</v>
      </c>
      <c r="V12" s="8" t="str">
        <f>_xlfn.XLOOKUP(U12,' scaled score reading'!$AC$3:$AC$33,' scaled score reading'!$AD$3:$AD$33)</f>
        <v>n</v>
      </c>
      <c r="W12" s="8" t="str">
        <f>_xlfn.XLOOKUP(U12,' scaled score reading'!$AC$3:$AC$33,' scaled score reading'!$AG$3:$AG$33)</f>
        <v>SB</v>
      </c>
      <c r="X12" s="8">
        <v>0</v>
      </c>
      <c r="Y12" s="8" t="str">
        <f>_xlfn.XLOOKUP(X12,' scaled score reading'!$AC$3:$AC$33,' scaled score reading'!$AD$3:$AD$33)</f>
        <v>n</v>
      </c>
      <c r="Z12" s="8" t="str">
        <f>_xlfn.XLOOKUP(X12,' scaled score reading'!$AC$3:$AC$33,' scaled score reading'!$AH$3:$AH$33)</f>
        <v>SB</v>
      </c>
      <c r="AA12" s="9">
        <v>0</v>
      </c>
      <c r="AB12" s="9" t="str">
        <f>_xlfn.XLOOKUP(AA12,' scaled score reading'!$V$3:$V$33,' scaled score reading'!$W$3:$W$33)</f>
        <v>n</v>
      </c>
      <c r="AC12" s="9" t="str">
        <f>_xlfn.XLOOKUP(AA12,' scaled score reading'!$V$3:$V$43,' scaled score reading'!$Y$3:$Y$43)</f>
        <v>SB</v>
      </c>
      <c r="AD12" s="9">
        <v>0</v>
      </c>
      <c r="AE12" s="9" t="str">
        <f>_xlfn.XLOOKUP(AD12,' scaled score reading'!$V$3:$V$43,' scaled score reading'!$W$3:$W$43)</f>
        <v>n</v>
      </c>
      <c r="AF12" s="9" t="str">
        <f>_xlfn.XLOOKUP(AD12,' scaled score reading'!$V$3:$V$43,' scaled score reading'!$Z$3:$Z$43)</f>
        <v>SB</v>
      </c>
      <c r="AG12" s="9">
        <v>0</v>
      </c>
      <c r="AH12" s="9" t="str">
        <f>_xlfn.XLOOKUP(AG12,' scaled score reading'!$V$3:$V$43,' scaled score reading'!$W$3:$W$43)</f>
        <v>n</v>
      </c>
      <c r="AI12" s="9" t="str">
        <f>_xlfn.XLOOKUP(AG12,' scaled score reading'!$V$3:$V$43,' scaled score reading'!$AA$3:$AA$43)</f>
        <v>SB</v>
      </c>
      <c r="AJ12" s="10">
        <v>0</v>
      </c>
      <c r="AK12" s="10" t="str">
        <f>_xlfn.XLOOKUP(AJ12,' scaled score reading'!$O$3:$O$48,' scaled score reading'!$P$3:$P$48)</f>
        <v>n</v>
      </c>
      <c r="AL12" s="10" t="str">
        <f>_xlfn.XLOOKUP(AJ12,' scaled score reading'!$O$3:$O$48,' scaled score reading'!$R$3:$R$48)</f>
        <v>SB</v>
      </c>
      <c r="AM12" s="10">
        <v>0</v>
      </c>
      <c r="AN12" s="10" t="str">
        <f>_xlfn.XLOOKUP(AM12,' scaled score reading'!$O$3:$O$48,' scaled score reading'!$P$3:$P$48)</f>
        <v>n</v>
      </c>
      <c r="AO12" s="10" t="str">
        <f>_xlfn.XLOOKUP(AM12,' scaled score reading'!$O$3:$O$48,' scaled score reading'!$S$3:$S$48)</f>
        <v>SB</v>
      </c>
      <c r="AP12" s="10">
        <v>0</v>
      </c>
      <c r="AQ12" s="10" t="str">
        <f>_xlfn.XLOOKUP(AP12,' scaled score reading'!$O$3:$O$48,' scaled score reading'!$P$3:$P$48)</f>
        <v>n</v>
      </c>
      <c r="AR12" s="10" t="str">
        <f>_xlfn.XLOOKUP(Reading!AP12,' scaled score reading'!$O$3:$O$48,' scaled score reading'!$T$3:$T$48)</f>
        <v>SB</v>
      </c>
      <c r="AS12" s="11">
        <v>0</v>
      </c>
      <c r="AT12" s="11" t="str">
        <f>_xlfn.XLOOKUP(AS12,' scaled score reading'!$H$3:$H$53,' scaled score reading'!$I$3:$I$53)</f>
        <v>n</v>
      </c>
      <c r="AU12" s="11" t="str">
        <f>_xlfn.XLOOKUP(AS12,' scaled score reading'!$H$3:$H$53,' scaled score reading'!$K$3:$K$53)</f>
        <v>SB</v>
      </c>
      <c r="AV12" s="11">
        <v>0</v>
      </c>
      <c r="AW12" s="11" t="str">
        <f>_xlfn.XLOOKUP(AV12,' scaled score reading'!$H$3:$H$53,' scaled score reading'!$I$3:$I$53)</f>
        <v>n</v>
      </c>
      <c r="AX12" s="11" t="str">
        <f>_xlfn.XLOOKUP(AV12,' scaled score reading'!$H$3:$H$53,' scaled score reading'!$L$3:$L$53)</f>
        <v>SB</v>
      </c>
      <c r="AY12" s="11">
        <v>0</v>
      </c>
      <c r="AZ12" s="11" t="str">
        <f>_xlfn.XLOOKUP(AY12,' scaled score reading'!$H$3:$H$53,' scaled score reading'!$I$3:$I$53)</f>
        <v>n</v>
      </c>
      <c r="BA12" s="11" t="str">
        <f>_xlfn.XLOOKUP(AY12,' scaled score reading'!$H$3:$H$53,' scaled score reading'!$M$3:$M$53)</f>
        <v>SB</v>
      </c>
    </row>
    <row r="13" spans="1:53">
      <c r="B13" s="4"/>
      <c r="C13" s="5">
        <v>0</v>
      </c>
      <c r="D13" s="5" t="str">
        <f>_xlfn.XLOOKUP(C13,' scaled score reading'!$AJ$3:$AJ$23,' scaled score reading'!$AK$3:$AK$23)</f>
        <v>n</v>
      </c>
      <c r="E13" s="5" t="str">
        <f>_xlfn.XLOOKUP(C13,' scaled score reading'!$AJ$3:$AJ$23,' scaled score reading'!$AM$3:$AM$23)</f>
        <v>SB</v>
      </c>
      <c r="F13" s="5">
        <v>0</v>
      </c>
      <c r="G13" s="5" t="str">
        <f>_xlfn.XLOOKUP(F13,' scaled score reading'!$AJ$3:$AJ$23,' scaled score reading'!$AK$3:$AK$23)</f>
        <v>n</v>
      </c>
      <c r="H13" s="5" t="str">
        <f>_xlfn.XLOOKUP(F13,' scaled score reading'!$AJ$3:$AJ$23,' scaled score reading'!$AN$3:$AN$23)</f>
        <v>SB</v>
      </c>
      <c r="I13" s="6">
        <v>0</v>
      </c>
      <c r="J13" s="6" t="str">
        <f>_xlfn.XLOOKUP(I13,' scaled score reading'!$AP$3:$AP$23,' scaled score reading'!$AQ$3:$AQ$23)</f>
        <v>n</v>
      </c>
      <c r="K13" s="6" t="str">
        <f>_xlfn.XLOOKUP(I13,' scaled score reading'!$AP$3:$AP$23,' scaled score reading'!$AS$3:$AS$23)</f>
        <v>SB</v>
      </c>
      <c r="L13" s="6">
        <v>0</v>
      </c>
      <c r="M13" s="6" t="str">
        <f>_xlfn.XLOOKUP(L13,' scaled score reading'!$A$3:$A$43,' scaled score reading'!$B$3:$B$43)</f>
        <v>n</v>
      </c>
      <c r="N13" s="6" t="str">
        <f>_xlfn.XLOOKUP(L13,' scaled score reading'!$A$3:$A$43,' scaled score reading'!$E$3:$E$43)</f>
        <v>SB</v>
      </c>
      <c r="O13" s="6">
        <v>0</v>
      </c>
      <c r="P13" s="6" t="str">
        <f>_xlfn.XLOOKUP(O13,' scaled score reading'!$A$3:$A$43,' scaled score reading'!$B$3:$B$43)</f>
        <v>n</v>
      </c>
      <c r="Q13" s="6" t="str">
        <f>_xlfn.XLOOKUP(O13,' scaled score reading'!$A$3:$A$43,' scaled score reading'!$F$3:$F$43)</f>
        <v>SB</v>
      </c>
      <c r="R13" s="7">
        <v>0</v>
      </c>
      <c r="S13" s="8" t="str">
        <f>_xlfn.XLOOKUP(R13,' scaled score reading'!$AC$3:$AC$33,' scaled score reading'!$AD$3:$AD$33)</f>
        <v>n</v>
      </c>
      <c r="T13" s="8" t="str">
        <f>_xlfn.XLOOKUP(R13,' scaled score reading'!$AC$3:$AC$33,' scaled score reading'!$AF$3:$AF$33)</f>
        <v>SB</v>
      </c>
      <c r="U13" s="8">
        <v>0</v>
      </c>
      <c r="V13" s="8" t="str">
        <f>_xlfn.XLOOKUP(U13,' scaled score reading'!$AC$3:$AC$33,' scaled score reading'!$AD$3:$AD$33)</f>
        <v>n</v>
      </c>
      <c r="W13" s="8" t="str">
        <f>_xlfn.XLOOKUP(U13,' scaled score reading'!$AC$3:$AC$33,' scaled score reading'!$AG$3:$AG$33)</f>
        <v>SB</v>
      </c>
      <c r="X13" s="8">
        <v>0</v>
      </c>
      <c r="Y13" s="8" t="str">
        <f>_xlfn.XLOOKUP(X13,' scaled score reading'!$AC$3:$AC$33,' scaled score reading'!$AD$3:$AD$33)</f>
        <v>n</v>
      </c>
      <c r="Z13" s="8" t="str">
        <f>_xlfn.XLOOKUP(X13,' scaled score reading'!$AC$3:$AC$33,' scaled score reading'!$AH$3:$AH$33)</f>
        <v>SB</v>
      </c>
      <c r="AA13" s="9">
        <v>0</v>
      </c>
      <c r="AB13" s="9" t="str">
        <f>_xlfn.XLOOKUP(AA13,' scaled score reading'!$V$3:$V$33,' scaled score reading'!$W$3:$W$33)</f>
        <v>n</v>
      </c>
      <c r="AC13" s="9" t="str">
        <f>_xlfn.XLOOKUP(AA13,' scaled score reading'!$V$3:$V$43,' scaled score reading'!$Y$3:$Y$43)</f>
        <v>SB</v>
      </c>
      <c r="AD13" s="9">
        <v>0</v>
      </c>
      <c r="AE13" s="9" t="str">
        <f>_xlfn.XLOOKUP(AD13,' scaled score reading'!$V$3:$V$43,' scaled score reading'!$W$3:$W$43)</f>
        <v>n</v>
      </c>
      <c r="AF13" s="9" t="str">
        <f>_xlfn.XLOOKUP(AD13,' scaled score reading'!$V$3:$V$43,' scaled score reading'!$Z$3:$Z$43)</f>
        <v>SB</v>
      </c>
      <c r="AG13" s="9">
        <v>0</v>
      </c>
      <c r="AH13" s="9" t="str">
        <f>_xlfn.XLOOKUP(AG13,' scaled score reading'!$V$3:$V$43,' scaled score reading'!$W$3:$W$43)</f>
        <v>n</v>
      </c>
      <c r="AI13" s="9" t="str">
        <f>_xlfn.XLOOKUP(AG13,' scaled score reading'!$V$3:$V$43,' scaled score reading'!$AA$3:$AA$43)</f>
        <v>SB</v>
      </c>
      <c r="AJ13" s="10">
        <v>0</v>
      </c>
      <c r="AK13" s="10" t="str">
        <f>_xlfn.XLOOKUP(AJ13,' scaled score reading'!$O$3:$O$48,' scaled score reading'!$P$3:$P$48)</f>
        <v>n</v>
      </c>
      <c r="AL13" s="10" t="str">
        <f>_xlfn.XLOOKUP(AJ13,' scaled score reading'!$O$3:$O$48,' scaled score reading'!$R$3:$R$48)</f>
        <v>SB</v>
      </c>
      <c r="AM13" s="10">
        <v>0</v>
      </c>
      <c r="AN13" s="10" t="str">
        <f>_xlfn.XLOOKUP(AM13,' scaled score reading'!$O$3:$O$48,' scaled score reading'!$P$3:$P$48)</f>
        <v>n</v>
      </c>
      <c r="AO13" s="10" t="str">
        <f>_xlfn.XLOOKUP(AM13,' scaled score reading'!$O$3:$O$48,' scaled score reading'!$S$3:$S$48)</f>
        <v>SB</v>
      </c>
      <c r="AP13" s="10">
        <v>0</v>
      </c>
      <c r="AQ13" s="10" t="str">
        <f>_xlfn.XLOOKUP(AP13,' scaled score reading'!$O$3:$O$48,' scaled score reading'!$P$3:$P$48)</f>
        <v>n</v>
      </c>
      <c r="AR13" s="10" t="str">
        <f>_xlfn.XLOOKUP(Reading!AP13,' scaled score reading'!$O$3:$O$48,' scaled score reading'!$T$3:$T$48)</f>
        <v>SB</v>
      </c>
      <c r="AS13" s="11">
        <v>0</v>
      </c>
      <c r="AT13" s="11" t="str">
        <f>_xlfn.XLOOKUP(AS13,' scaled score reading'!$H$3:$H$53,' scaled score reading'!$I$3:$I$53)</f>
        <v>n</v>
      </c>
      <c r="AU13" s="11" t="str">
        <f>_xlfn.XLOOKUP(AS13,' scaled score reading'!$H$3:$H$53,' scaled score reading'!$K$3:$K$53)</f>
        <v>SB</v>
      </c>
      <c r="AV13" s="11">
        <v>0</v>
      </c>
      <c r="AW13" s="11" t="str">
        <f>_xlfn.XLOOKUP(AV13,' scaled score reading'!$H$3:$H$53,' scaled score reading'!$I$3:$I$53)</f>
        <v>n</v>
      </c>
      <c r="AX13" s="11" t="str">
        <f>_xlfn.XLOOKUP(AV13,' scaled score reading'!$H$3:$H$53,' scaled score reading'!$L$3:$L$53)</f>
        <v>SB</v>
      </c>
      <c r="AY13" s="11">
        <v>0</v>
      </c>
      <c r="AZ13" s="11" t="str">
        <f>_xlfn.XLOOKUP(AY13,' scaled score reading'!$H$3:$H$53,' scaled score reading'!$I$3:$I$53)</f>
        <v>n</v>
      </c>
      <c r="BA13" s="11" t="str">
        <f>_xlfn.XLOOKUP(AY13,' scaled score reading'!$H$3:$H$53,' scaled score reading'!$M$3:$M$53)</f>
        <v>SB</v>
      </c>
    </row>
    <row r="14" spans="1:53">
      <c r="B14" s="4"/>
      <c r="C14" s="5">
        <v>0</v>
      </c>
      <c r="D14" s="5" t="str">
        <f>_xlfn.XLOOKUP(C14,' scaled score reading'!$AJ$3:$AJ$23,' scaled score reading'!$AK$3:$AK$23)</f>
        <v>n</v>
      </c>
      <c r="E14" s="5" t="str">
        <f>_xlfn.XLOOKUP(C14,' scaled score reading'!$AJ$3:$AJ$23,' scaled score reading'!$AM$3:$AM$23)</f>
        <v>SB</v>
      </c>
      <c r="F14" s="5">
        <v>0</v>
      </c>
      <c r="G14" s="5" t="str">
        <f>_xlfn.XLOOKUP(F14,' scaled score reading'!$AJ$3:$AJ$23,' scaled score reading'!$AK$3:$AK$23)</f>
        <v>n</v>
      </c>
      <c r="H14" s="5" t="str">
        <f>_xlfn.XLOOKUP(F14,' scaled score reading'!$AJ$3:$AJ$23,' scaled score reading'!$AN$3:$AN$23)</f>
        <v>SB</v>
      </c>
      <c r="I14" s="6">
        <v>0</v>
      </c>
      <c r="J14" s="6" t="str">
        <f>_xlfn.XLOOKUP(I14,' scaled score reading'!$AP$3:$AP$23,' scaled score reading'!$AQ$3:$AQ$23)</f>
        <v>n</v>
      </c>
      <c r="K14" s="6" t="str">
        <f>_xlfn.XLOOKUP(I14,' scaled score reading'!$AP$3:$AP$23,' scaled score reading'!$AS$3:$AS$23)</f>
        <v>SB</v>
      </c>
      <c r="L14" s="6">
        <v>0</v>
      </c>
      <c r="M14" s="6" t="str">
        <f>_xlfn.XLOOKUP(L14,' scaled score reading'!$A$3:$A$43,' scaled score reading'!$B$3:$B$43)</f>
        <v>n</v>
      </c>
      <c r="N14" s="6" t="str">
        <f>_xlfn.XLOOKUP(L14,' scaled score reading'!$A$3:$A$43,' scaled score reading'!$E$3:$E$43)</f>
        <v>SB</v>
      </c>
      <c r="O14" s="6">
        <v>0</v>
      </c>
      <c r="P14" s="6" t="str">
        <f>_xlfn.XLOOKUP(O14,' scaled score reading'!$A$3:$A$43,' scaled score reading'!$B$3:$B$43)</f>
        <v>n</v>
      </c>
      <c r="Q14" s="6" t="str">
        <f>_xlfn.XLOOKUP(O14,' scaled score reading'!$A$3:$A$43,' scaled score reading'!$F$3:$F$43)</f>
        <v>SB</v>
      </c>
      <c r="R14" s="7">
        <v>0</v>
      </c>
      <c r="S14" s="8" t="str">
        <f>_xlfn.XLOOKUP(R14,' scaled score reading'!$AC$3:$AC$33,' scaled score reading'!$AD$3:$AD$33)</f>
        <v>n</v>
      </c>
      <c r="T14" s="8" t="str">
        <f>_xlfn.XLOOKUP(R14,' scaled score reading'!$AC$3:$AC$33,' scaled score reading'!$AF$3:$AF$33)</f>
        <v>SB</v>
      </c>
      <c r="U14" s="8">
        <v>0</v>
      </c>
      <c r="V14" s="8" t="str">
        <f>_xlfn.XLOOKUP(U14,' scaled score reading'!$AC$3:$AC$33,' scaled score reading'!$AD$3:$AD$33)</f>
        <v>n</v>
      </c>
      <c r="W14" s="8" t="str">
        <f>_xlfn.XLOOKUP(U14,' scaled score reading'!$AC$3:$AC$33,' scaled score reading'!$AG$3:$AG$33)</f>
        <v>SB</v>
      </c>
      <c r="X14" s="8">
        <v>0</v>
      </c>
      <c r="Y14" s="8" t="str">
        <f>_xlfn.XLOOKUP(X14,' scaled score reading'!$AC$3:$AC$33,' scaled score reading'!$AD$3:$AD$33)</f>
        <v>n</v>
      </c>
      <c r="Z14" s="8" t="str">
        <f>_xlfn.XLOOKUP(X14,' scaled score reading'!$AC$3:$AC$33,' scaled score reading'!$AH$3:$AH$33)</f>
        <v>SB</v>
      </c>
      <c r="AA14" s="9">
        <v>0</v>
      </c>
      <c r="AB14" s="9" t="str">
        <f>_xlfn.XLOOKUP(AA14,' scaled score reading'!$V$3:$V$33,' scaled score reading'!$W$3:$W$33)</f>
        <v>n</v>
      </c>
      <c r="AC14" s="9" t="str">
        <f>_xlfn.XLOOKUP(AA14,' scaled score reading'!$V$3:$V$43,' scaled score reading'!$Y$3:$Y$43)</f>
        <v>SB</v>
      </c>
      <c r="AD14" s="9">
        <v>0</v>
      </c>
      <c r="AE14" s="9" t="str">
        <f>_xlfn.XLOOKUP(AD14,' scaled score reading'!$V$3:$V$43,' scaled score reading'!$W$3:$W$43)</f>
        <v>n</v>
      </c>
      <c r="AF14" s="9" t="str">
        <f>_xlfn.XLOOKUP(AD14,' scaled score reading'!$V$3:$V$43,' scaled score reading'!$Z$3:$Z$43)</f>
        <v>SB</v>
      </c>
      <c r="AG14" s="9">
        <v>0</v>
      </c>
      <c r="AH14" s="9" t="str">
        <f>_xlfn.XLOOKUP(AG14,' scaled score reading'!$V$3:$V$43,' scaled score reading'!$W$3:$W$43)</f>
        <v>n</v>
      </c>
      <c r="AI14" s="9" t="str">
        <f>_xlfn.XLOOKUP(AG14,' scaled score reading'!$V$3:$V$43,' scaled score reading'!$AA$3:$AA$43)</f>
        <v>SB</v>
      </c>
      <c r="AJ14" s="10">
        <v>0</v>
      </c>
      <c r="AK14" s="10" t="str">
        <f>_xlfn.XLOOKUP(AJ14,' scaled score reading'!$O$3:$O$48,' scaled score reading'!$P$3:$P$48)</f>
        <v>n</v>
      </c>
      <c r="AL14" s="10" t="str">
        <f>_xlfn.XLOOKUP(AJ14,' scaled score reading'!$O$3:$O$48,' scaled score reading'!$R$3:$R$48)</f>
        <v>SB</v>
      </c>
      <c r="AM14" s="10">
        <v>0</v>
      </c>
      <c r="AN14" s="10" t="str">
        <f>_xlfn.XLOOKUP(AM14,' scaled score reading'!$O$3:$O$48,' scaled score reading'!$P$3:$P$48)</f>
        <v>n</v>
      </c>
      <c r="AO14" s="10" t="str">
        <f>_xlfn.XLOOKUP(AM14,' scaled score reading'!$O$3:$O$48,' scaled score reading'!$S$3:$S$48)</f>
        <v>SB</v>
      </c>
      <c r="AP14" s="10">
        <v>0</v>
      </c>
      <c r="AQ14" s="10" t="str">
        <f>_xlfn.XLOOKUP(AP14,' scaled score reading'!$O$3:$O$48,' scaled score reading'!$P$3:$P$48)</f>
        <v>n</v>
      </c>
      <c r="AR14" s="10" t="str">
        <f>_xlfn.XLOOKUP(Reading!AP14,' scaled score reading'!$O$3:$O$48,' scaled score reading'!$T$3:$T$48)</f>
        <v>SB</v>
      </c>
      <c r="AS14" s="11">
        <v>0</v>
      </c>
      <c r="AT14" s="11" t="str">
        <f>_xlfn.XLOOKUP(AS14,' scaled score reading'!$H$3:$H$53,' scaled score reading'!$I$3:$I$53)</f>
        <v>n</v>
      </c>
      <c r="AU14" s="11" t="str">
        <f>_xlfn.XLOOKUP(AS14,' scaled score reading'!$H$3:$H$53,' scaled score reading'!$K$3:$K$53)</f>
        <v>SB</v>
      </c>
      <c r="AV14" s="11">
        <v>0</v>
      </c>
      <c r="AW14" s="11" t="str">
        <f>_xlfn.XLOOKUP(AV14,' scaled score reading'!$H$3:$H$53,' scaled score reading'!$I$3:$I$53)</f>
        <v>n</v>
      </c>
      <c r="AX14" s="11" t="str">
        <f>_xlfn.XLOOKUP(AV14,' scaled score reading'!$H$3:$H$53,' scaled score reading'!$L$3:$L$53)</f>
        <v>SB</v>
      </c>
      <c r="AY14" s="11">
        <v>0</v>
      </c>
      <c r="AZ14" s="11" t="str">
        <f>_xlfn.XLOOKUP(AY14,' scaled score reading'!$H$3:$H$53,' scaled score reading'!$I$3:$I$53)</f>
        <v>n</v>
      </c>
      <c r="BA14" s="11" t="str">
        <f>_xlfn.XLOOKUP(AY14,' scaled score reading'!$H$3:$H$53,' scaled score reading'!$M$3:$M$53)</f>
        <v>SB</v>
      </c>
    </row>
    <row r="15" spans="1:53">
      <c r="B15" s="4"/>
      <c r="C15" s="5">
        <v>0</v>
      </c>
      <c r="D15" s="5" t="str">
        <f>_xlfn.XLOOKUP(C15,' scaled score reading'!$AJ$3:$AJ$23,' scaled score reading'!$AK$3:$AK$23)</f>
        <v>n</v>
      </c>
      <c r="E15" s="5" t="str">
        <f>_xlfn.XLOOKUP(C15,' scaled score reading'!$AJ$3:$AJ$23,' scaled score reading'!$AM$3:$AM$23)</f>
        <v>SB</v>
      </c>
      <c r="F15" s="5">
        <v>0</v>
      </c>
      <c r="G15" s="5" t="str">
        <f>_xlfn.XLOOKUP(F15,' scaled score reading'!$AJ$3:$AJ$23,' scaled score reading'!$AK$3:$AK$23)</f>
        <v>n</v>
      </c>
      <c r="H15" s="5" t="str">
        <f>_xlfn.XLOOKUP(F15,' scaled score reading'!$AJ$3:$AJ$23,' scaled score reading'!$AN$3:$AN$23)</f>
        <v>SB</v>
      </c>
      <c r="I15" s="6">
        <v>0</v>
      </c>
      <c r="J15" s="6" t="str">
        <f>_xlfn.XLOOKUP(I15,' scaled score reading'!$AP$3:$AP$23,' scaled score reading'!$AQ$3:$AQ$23)</f>
        <v>n</v>
      </c>
      <c r="K15" s="6" t="str">
        <f>_xlfn.XLOOKUP(I15,' scaled score reading'!$AP$3:$AP$23,' scaled score reading'!$AS$3:$AS$23)</f>
        <v>SB</v>
      </c>
      <c r="L15" s="6">
        <v>0</v>
      </c>
      <c r="M15" s="6" t="str">
        <f>_xlfn.XLOOKUP(L15,' scaled score reading'!$A$3:$A$43,' scaled score reading'!$B$3:$B$43)</f>
        <v>n</v>
      </c>
      <c r="N15" s="6" t="str">
        <f>_xlfn.XLOOKUP(L15,' scaled score reading'!$A$3:$A$43,' scaled score reading'!$E$3:$E$43)</f>
        <v>SB</v>
      </c>
      <c r="O15" s="6">
        <v>0</v>
      </c>
      <c r="P15" s="6" t="str">
        <f>_xlfn.XLOOKUP(O15,' scaled score reading'!$A$3:$A$43,' scaled score reading'!$B$3:$B$43)</f>
        <v>n</v>
      </c>
      <c r="Q15" s="6" t="str">
        <f>_xlfn.XLOOKUP(O15,' scaled score reading'!$A$3:$A$43,' scaled score reading'!$F$3:$F$43)</f>
        <v>SB</v>
      </c>
      <c r="R15" s="7">
        <v>0</v>
      </c>
      <c r="S15" s="8" t="str">
        <f>_xlfn.XLOOKUP(R15,' scaled score reading'!$AC$3:$AC$33,' scaled score reading'!$AD$3:$AD$33)</f>
        <v>n</v>
      </c>
      <c r="T15" s="8" t="str">
        <f>_xlfn.XLOOKUP(R15,' scaled score reading'!$AC$3:$AC$33,' scaled score reading'!$AF$3:$AF$33)</f>
        <v>SB</v>
      </c>
      <c r="U15" s="8">
        <v>0</v>
      </c>
      <c r="V15" s="8" t="str">
        <f>_xlfn.XLOOKUP(U15,' scaled score reading'!$AC$3:$AC$33,' scaled score reading'!$AD$3:$AD$33)</f>
        <v>n</v>
      </c>
      <c r="W15" s="8" t="str">
        <f>_xlfn.XLOOKUP(U15,' scaled score reading'!$AC$3:$AC$33,' scaled score reading'!$AG$3:$AG$33)</f>
        <v>SB</v>
      </c>
      <c r="X15" s="8">
        <v>0</v>
      </c>
      <c r="Y15" s="8" t="str">
        <f>_xlfn.XLOOKUP(X15,' scaled score reading'!$AC$3:$AC$33,' scaled score reading'!$AD$3:$AD$33)</f>
        <v>n</v>
      </c>
      <c r="Z15" s="8" t="str">
        <f>_xlfn.XLOOKUP(X15,' scaled score reading'!$AC$3:$AC$33,' scaled score reading'!$AH$3:$AH$33)</f>
        <v>SB</v>
      </c>
      <c r="AA15" s="9">
        <v>0</v>
      </c>
      <c r="AB15" s="9" t="str">
        <f>_xlfn.XLOOKUP(AA15,' scaled score reading'!$V$3:$V$33,' scaled score reading'!$W$3:$W$33)</f>
        <v>n</v>
      </c>
      <c r="AC15" s="9" t="str">
        <f>_xlfn.XLOOKUP(AA15,' scaled score reading'!$V$3:$V$43,' scaled score reading'!$Y$3:$Y$43)</f>
        <v>SB</v>
      </c>
      <c r="AD15" s="9">
        <v>0</v>
      </c>
      <c r="AE15" s="9" t="str">
        <f>_xlfn.XLOOKUP(AD15,' scaled score reading'!$V$3:$V$43,' scaled score reading'!$W$3:$W$43)</f>
        <v>n</v>
      </c>
      <c r="AF15" s="9" t="str">
        <f>_xlfn.XLOOKUP(AD15,' scaled score reading'!$V$3:$V$43,' scaled score reading'!$Z$3:$Z$43)</f>
        <v>SB</v>
      </c>
      <c r="AG15" s="9">
        <v>0</v>
      </c>
      <c r="AH15" s="9" t="str">
        <f>_xlfn.XLOOKUP(AG15,' scaled score reading'!$V$3:$V$43,' scaled score reading'!$W$3:$W$43)</f>
        <v>n</v>
      </c>
      <c r="AI15" s="9" t="str">
        <f>_xlfn.XLOOKUP(AG15,' scaled score reading'!$V$3:$V$43,' scaled score reading'!$AA$3:$AA$43)</f>
        <v>SB</v>
      </c>
      <c r="AJ15" s="10">
        <v>0</v>
      </c>
      <c r="AK15" s="10" t="str">
        <f>_xlfn.XLOOKUP(AJ15,' scaled score reading'!$O$3:$O$48,' scaled score reading'!$P$3:$P$48)</f>
        <v>n</v>
      </c>
      <c r="AL15" s="10" t="str">
        <f>_xlfn.XLOOKUP(AJ15,' scaled score reading'!$O$3:$O$48,' scaled score reading'!$R$3:$R$48)</f>
        <v>SB</v>
      </c>
      <c r="AM15" s="10">
        <v>0</v>
      </c>
      <c r="AN15" s="10" t="str">
        <f>_xlfn.XLOOKUP(AM15,' scaled score reading'!$O$3:$O$48,' scaled score reading'!$P$3:$P$48)</f>
        <v>n</v>
      </c>
      <c r="AO15" s="10" t="str">
        <f>_xlfn.XLOOKUP(AM15,' scaled score reading'!$O$3:$O$48,' scaled score reading'!$S$3:$S$48)</f>
        <v>SB</v>
      </c>
      <c r="AP15" s="10">
        <v>0</v>
      </c>
      <c r="AQ15" s="10" t="str">
        <f>_xlfn.XLOOKUP(AP15,' scaled score reading'!$O$3:$O$48,' scaled score reading'!$P$3:$P$48)</f>
        <v>n</v>
      </c>
      <c r="AR15" s="10" t="str">
        <f>_xlfn.XLOOKUP(Reading!AP15,' scaled score reading'!$O$3:$O$48,' scaled score reading'!$T$3:$T$48)</f>
        <v>SB</v>
      </c>
      <c r="AS15" s="11">
        <v>0</v>
      </c>
      <c r="AT15" s="11" t="str">
        <f>_xlfn.XLOOKUP(AS15,' scaled score reading'!$H$3:$H$53,' scaled score reading'!$I$3:$I$53)</f>
        <v>n</v>
      </c>
      <c r="AU15" s="11" t="str">
        <f>_xlfn.XLOOKUP(AS15,' scaled score reading'!$H$3:$H$53,' scaled score reading'!$K$3:$K$53)</f>
        <v>SB</v>
      </c>
      <c r="AV15" s="11">
        <v>0</v>
      </c>
      <c r="AW15" s="11" t="str">
        <f>_xlfn.XLOOKUP(AV15,' scaled score reading'!$H$3:$H$53,' scaled score reading'!$I$3:$I$53)</f>
        <v>n</v>
      </c>
      <c r="AX15" s="11" t="str">
        <f>_xlfn.XLOOKUP(AV15,' scaled score reading'!$H$3:$H$53,' scaled score reading'!$L$3:$L$53)</f>
        <v>SB</v>
      </c>
      <c r="AY15" s="11">
        <v>0</v>
      </c>
      <c r="AZ15" s="11" t="str">
        <f>_xlfn.XLOOKUP(AY15,' scaled score reading'!$H$3:$H$53,' scaled score reading'!$I$3:$I$53)</f>
        <v>n</v>
      </c>
      <c r="BA15" s="11" t="str">
        <f>_xlfn.XLOOKUP(AY15,' scaled score reading'!$H$3:$H$53,' scaled score reading'!$M$3:$M$53)</f>
        <v>SB</v>
      </c>
    </row>
    <row r="16" spans="1:53">
      <c r="B16" s="4"/>
      <c r="C16" s="5">
        <v>0</v>
      </c>
      <c r="D16" s="5" t="str">
        <f>_xlfn.XLOOKUP(C16,' scaled score reading'!$AJ$3:$AJ$23,' scaled score reading'!$AK$3:$AK$23)</f>
        <v>n</v>
      </c>
      <c r="E16" s="5" t="str">
        <f>_xlfn.XLOOKUP(C16,' scaled score reading'!$AJ$3:$AJ$23,' scaled score reading'!$AM$3:$AM$23)</f>
        <v>SB</v>
      </c>
      <c r="F16" s="5">
        <v>0</v>
      </c>
      <c r="G16" s="5" t="str">
        <f>_xlfn.XLOOKUP(F16,' scaled score reading'!$AJ$3:$AJ$23,' scaled score reading'!$AK$3:$AK$23)</f>
        <v>n</v>
      </c>
      <c r="H16" s="5" t="str">
        <f>_xlfn.XLOOKUP(F16,' scaled score reading'!$AJ$3:$AJ$23,' scaled score reading'!$AN$3:$AN$23)</f>
        <v>SB</v>
      </c>
      <c r="I16" s="6">
        <v>0</v>
      </c>
      <c r="J16" s="6" t="str">
        <f>_xlfn.XLOOKUP(I16,' scaled score reading'!$AP$3:$AP$23,' scaled score reading'!$AQ$3:$AQ$23)</f>
        <v>n</v>
      </c>
      <c r="K16" s="6" t="str">
        <f>_xlfn.XLOOKUP(I16,' scaled score reading'!$AP$3:$AP$23,' scaled score reading'!$AS$3:$AS$23)</f>
        <v>SB</v>
      </c>
      <c r="L16" s="6">
        <v>0</v>
      </c>
      <c r="M16" s="6" t="str">
        <f>_xlfn.XLOOKUP(L16,' scaled score reading'!$A$3:$A$43,' scaled score reading'!$B$3:$B$43)</f>
        <v>n</v>
      </c>
      <c r="N16" s="6" t="str">
        <f>_xlfn.XLOOKUP(L16,' scaled score reading'!$A$3:$A$43,' scaled score reading'!$E$3:$E$43)</f>
        <v>SB</v>
      </c>
      <c r="O16" s="6">
        <v>0</v>
      </c>
      <c r="P16" s="6" t="str">
        <f>_xlfn.XLOOKUP(O16,' scaled score reading'!$A$3:$A$43,' scaled score reading'!$B$3:$B$43)</f>
        <v>n</v>
      </c>
      <c r="Q16" s="6" t="str">
        <f>_xlfn.XLOOKUP(O16,' scaled score reading'!$A$3:$A$43,' scaled score reading'!$F$3:$F$43)</f>
        <v>SB</v>
      </c>
      <c r="R16" s="7">
        <v>0</v>
      </c>
      <c r="S16" s="8" t="str">
        <f>_xlfn.XLOOKUP(R16,' scaled score reading'!$AC$3:$AC$33,' scaled score reading'!$AD$3:$AD$33)</f>
        <v>n</v>
      </c>
      <c r="T16" s="8" t="str">
        <f>_xlfn.XLOOKUP(R16,' scaled score reading'!$AC$3:$AC$33,' scaled score reading'!$AF$3:$AF$33)</f>
        <v>SB</v>
      </c>
      <c r="U16" s="8">
        <v>0</v>
      </c>
      <c r="V16" s="8" t="str">
        <f>_xlfn.XLOOKUP(U16,' scaled score reading'!$AC$3:$AC$33,' scaled score reading'!$AD$3:$AD$33)</f>
        <v>n</v>
      </c>
      <c r="W16" s="8" t="str">
        <f>_xlfn.XLOOKUP(U16,' scaled score reading'!$AC$3:$AC$33,' scaled score reading'!$AG$3:$AG$33)</f>
        <v>SB</v>
      </c>
      <c r="X16" s="8">
        <v>0</v>
      </c>
      <c r="Y16" s="8" t="str">
        <f>_xlfn.XLOOKUP(X16,' scaled score reading'!$AC$3:$AC$33,' scaled score reading'!$AD$3:$AD$33)</f>
        <v>n</v>
      </c>
      <c r="Z16" s="8" t="str">
        <f>_xlfn.XLOOKUP(X16,' scaled score reading'!$AC$3:$AC$33,' scaled score reading'!$AH$3:$AH$33)</f>
        <v>SB</v>
      </c>
      <c r="AA16" s="9">
        <v>0</v>
      </c>
      <c r="AB16" s="9" t="str">
        <f>_xlfn.XLOOKUP(AA16,' scaled score reading'!$V$3:$V$33,' scaled score reading'!$W$3:$W$33)</f>
        <v>n</v>
      </c>
      <c r="AC16" s="9" t="str">
        <f>_xlfn.XLOOKUP(AA16,' scaled score reading'!$V$3:$V$43,' scaled score reading'!$Y$3:$Y$43)</f>
        <v>SB</v>
      </c>
      <c r="AD16" s="9">
        <v>0</v>
      </c>
      <c r="AE16" s="9" t="str">
        <f>_xlfn.XLOOKUP(AD16,' scaled score reading'!$V$3:$V$43,' scaled score reading'!$W$3:$W$43)</f>
        <v>n</v>
      </c>
      <c r="AF16" s="9" t="str">
        <f>_xlfn.XLOOKUP(AD16,' scaled score reading'!$V$3:$V$43,' scaled score reading'!$Z$3:$Z$43)</f>
        <v>SB</v>
      </c>
      <c r="AG16" s="9">
        <v>0</v>
      </c>
      <c r="AH16" s="9" t="str">
        <f>_xlfn.XLOOKUP(AG16,' scaled score reading'!$V$3:$V$43,' scaled score reading'!$W$3:$W$43)</f>
        <v>n</v>
      </c>
      <c r="AI16" s="9" t="str">
        <f>_xlfn.XLOOKUP(AG16,' scaled score reading'!$V$3:$V$43,' scaled score reading'!$AA$3:$AA$43)</f>
        <v>SB</v>
      </c>
      <c r="AJ16" s="10">
        <v>0</v>
      </c>
      <c r="AK16" s="10" t="str">
        <f>_xlfn.XLOOKUP(AJ16,' scaled score reading'!$O$3:$O$48,' scaled score reading'!$P$3:$P$48)</f>
        <v>n</v>
      </c>
      <c r="AL16" s="10" t="str">
        <f>_xlfn.XLOOKUP(AJ16,' scaled score reading'!$O$3:$O$48,' scaled score reading'!$R$3:$R$48)</f>
        <v>SB</v>
      </c>
      <c r="AM16" s="10">
        <v>0</v>
      </c>
      <c r="AN16" s="10" t="str">
        <f>_xlfn.XLOOKUP(AM16,' scaled score reading'!$O$3:$O$48,' scaled score reading'!$P$3:$P$48)</f>
        <v>n</v>
      </c>
      <c r="AO16" s="10" t="str">
        <f>_xlfn.XLOOKUP(AM16,' scaled score reading'!$O$3:$O$48,' scaled score reading'!$S$3:$S$48)</f>
        <v>SB</v>
      </c>
      <c r="AP16" s="10">
        <v>0</v>
      </c>
      <c r="AQ16" s="10" t="str">
        <f>_xlfn.XLOOKUP(AP16,' scaled score reading'!$O$3:$O$48,' scaled score reading'!$P$3:$P$48)</f>
        <v>n</v>
      </c>
      <c r="AR16" s="10" t="str">
        <f>_xlfn.XLOOKUP(Reading!AP16,' scaled score reading'!$O$3:$O$48,' scaled score reading'!$T$3:$T$48)</f>
        <v>SB</v>
      </c>
      <c r="AS16" s="11">
        <v>0</v>
      </c>
      <c r="AT16" s="11" t="str">
        <f>_xlfn.XLOOKUP(AS16,' scaled score reading'!$H$3:$H$53,' scaled score reading'!$I$3:$I$53)</f>
        <v>n</v>
      </c>
      <c r="AU16" s="11" t="str">
        <f>_xlfn.XLOOKUP(AS16,' scaled score reading'!$H$3:$H$53,' scaled score reading'!$K$3:$K$53)</f>
        <v>SB</v>
      </c>
      <c r="AV16" s="11">
        <v>0</v>
      </c>
      <c r="AW16" s="11" t="str">
        <f>_xlfn.XLOOKUP(AV16,' scaled score reading'!$H$3:$H$53,' scaled score reading'!$I$3:$I$53)</f>
        <v>n</v>
      </c>
      <c r="AX16" s="11" t="str">
        <f>_xlfn.XLOOKUP(AV16,' scaled score reading'!$H$3:$H$53,' scaled score reading'!$L$3:$L$53)</f>
        <v>SB</v>
      </c>
      <c r="AY16" s="11">
        <v>0</v>
      </c>
      <c r="AZ16" s="11" t="str">
        <f>_xlfn.XLOOKUP(AY16,' scaled score reading'!$H$3:$H$53,' scaled score reading'!$I$3:$I$53)</f>
        <v>n</v>
      </c>
      <c r="BA16" s="11" t="str">
        <f>_xlfn.XLOOKUP(AY16,' scaled score reading'!$H$3:$H$53,' scaled score reading'!$M$3:$M$53)</f>
        <v>SB</v>
      </c>
    </row>
    <row r="17" spans="2:53">
      <c r="B17" s="4"/>
      <c r="C17" s="5">
        <v>0</v>
      </c>
      <c r="D17" s="5" t="str">
        <f>_xlfn.XLOOKUP(C17,' scaled score reading'!$AJ$3:$AJ$23,' scaled score reading'!$AK$3:$AK$23)</f>
        <v>n</v>
      </c>
      <c r="E17" s="5" t="str">
        <f>_xlfn.XLOOKUP(C17,' scaled score reading'!$AJ$3:$AJ$23,' scaled score reading'!$AM$3:$AM$23)</f>
        <v>SB</v>
      </c>
      <c r="F17" s="5">
        <v>0</v>
      </c>
      <c r="G17" s="5" t="str">
        <f>_xlfn.XLOOKUP(F17,' scaled score reading'!$AJ$3:$AJ$23,' scaled score reading'!$AK$3:$AK$23)</f>
        <v>n</v>
      </c>
      <c r="H17" s="5" t="str">
        <f>_xlfn.XLOOKUP(F17,' scaled score reading'!$AJ$3:$AJ$23,' scaled score reading'!$AN$3:$AN$23)</f>
        <v>SB</v>
      </c>
      <c r="I17" s="6">
        <v>0</v>
      </c>
      <c r="J17" s="6" t="str">
        <f>_xlfn.XLOOKUP(I17,' scaled score reading'!$AP$3:$AP$23,' scaled score reading'!$AQ$3:$AQ$23)</f>
        <v>n</v>
      </c>
      <c r="K17" s="6" t="str">
        <f>_xlfn.XLOOKUP(I17,' scaled score reading'!$AP$3:$AP$23,' scaled score reading'!$AS$3:$AS$23)</f>
        <v>SB</v>
      </c>
      <c r="L17" s="6">
        <v>0</v>
      </c>
      <c r="M17" s="6" t="str">
        <f>_xlfn.XLOOKUP(L17,' scaled score reading'!$A$3:$A$43,' scaled score reading'!$B$3:$B$43)</f>
        <v>n</v>
      </c>
      <c r="N17" s="6" t="str">
        <f>_xlfn.XLOOKUP(L17,' scaled score reading'!$A$3:$A$43,' scaled score reading'!$E$3:$E$43)</f>
        <v>SB</v>
      </c>
      <c r="O17" s="6">
        <v>0</v>
      </c>
      <c r="P17" s="6" t="str">
        <f>_xlfn.XLOOKUP(O17,' scaled score reading'!$A$3:$A$43,' scaled score reading'!$B$3:$B$43)</f>
        <v>n</v>
      </c>
      <c r="Q17" s="6" t="str">
        <f>_xlfn.XLOOKUP(O17,' scaled score reading'!$A$3:$A$43,' scaled score reading'!$F$3:$F$43)</f>
        <v>SB</v>
      </c>
      <c r="R17" s="7">
        <v>0</v>
      </c>
      <c r="S17" s="8" t="str">
        <f>_xlfn.XLOOKUP(R17,' scaled score reading'!$AC$3:$AC$33,' scaled score reading'!$AD$3:$AD$33)</f>
        <v>n</v>
      </c>
      <c r="T17" s="8" t="str">
        <f>_xlfn.XLOOKUP(R17,' scaled score reading'!$AC$3:$AC$33,' scaled score reading'!$AF$3:$AF$33)</f>
        <v>SB</v>
      </c>
      <c r="U17" s="8">
        <v>0</v>
      </c>
      <c r="V17" s="8" t="str">
        <f>_xlfn.XLOOKUP(U17,' scaled score reading'!$AC$3:$AC$33,' scaled score reading'!$AD$3:$AD$33)</f>
        <v>n</v>
      </c>
      <c r="W17" s="8" t="str">
        <f>_xlfn.XLOOKUP(U17,' scaled score reading'!$AC$3:$AC$33,' scaled score reading'!$AG$3:$AG$33)</f>
        <v>SB</v>
      </c>
      <c r="X17" s="8">
        <v>0</v>
      </c>
      <c r="Y17" s="8" t="str">
        <f>_xlfn.XLOOKUP(X17,' scaled score reading'!$AC$3:$AC$33,' scaled score reading'!$AD$3:$AD$33)</f>
        <v>n</v>
      </c>
      <c r="Z17" s="8" t="str">
        <f>_xlfn.XLOOKUP(X17,' scaled score reading'!$AC$3:$AC$33,' scaled score reading'!$AH$3:$AH$33)</f>
        <v>SB</v>
      </c>
      <c r="AA17" s="9">
        <v>0</v>
      </c>
      <c r="AB17" s="9" t="str">
        <f>_xlfn.XLOOKUP(AA17,' scaled score reading'!$V$3:$V$33,' scaled score reading'!$W$3:$W$33)</f>
        <v>n</v>
      </c>
      <c r="AC17" s="9" t="str">
        <f>_xlfn.XLOOKUP(AA17,' scaled score reading'!$V$3:$V$43,' scaled score reading'!$Y$3:$Y$43)</f>
        <v>SB</v>
      </c>
      <c r="AD17" s="9">
        <v>0</v>
      </c>
      <c r="AE17" s="9" t="str">
        <f>_xlfn.XLOOKUP(AD17,' scaled score reading'!$V$3:$V$43,' scaled score reading'!$W$3:$W$43)</f>
        <v>n</v>
      </c>
      <c r="AF17" s="9" t="str">
        <f>_xlfn.XLOOKUP(AD17,' scaled score reading'!$V$3:$V$43,' scaled score reading'!$Z$3:$Z$43)</f>
        <v>SB</v>
      </c>
      <c r="AG17" s="9">
        <v>0</v>
      </c>
      <c r="AH17" s="9" t="str">
        <f>_xlfn.XLOOKUP(AG17,' scaled score reading'!$V$3:$V$43,' scaled score reading'!$W$3:$W$43)</f>
        <v>n</v>
      </c>
      <c r="AI17" s="9" t="str">
        <f>_xlfn.XLOOKUP(AG17,' scaled score reading'!$V$3:$V$43,' scaled score reading'!$AA$3:$AA$43)</f>
        <v>SB</v>
      </c>
      <c r="AJ17" s="10">
        <v>0</v>
      </c>
      <c r="AK17" s="10" t="str">
        <f>_xlfn.XLOOKUP(AJ17,' scaled score reading'!$O$3:$O$48,' scaled score reading'!$P$3:$P$48)</f>
        <v>n</v>
      </c>
      <c r="AL17" s="10" t="str">
        <f>_xlfn.XLOOKUP(AJ17,' scaled score reading'!$O$3:$O$48,' scaled score reading'!$R$3:$R$48)</f>
        <v>SB</v>
      </c>
      <c r="AM17" s="10">
        <v>0</v>
      </c>
      <c r="AN17" s="10" t="str">
        <f>_xlfn.XLOOKUP(AM17,' scaled score reading'!$O$3:$O$48,' scaled score reading'!$P$3:$P$48)</f>
        <v>n</v>
      </c>
      <c r="AO17" s="10" t="str">
        <f>_xlfn.XLOOKUP(AM17,' scaled score reading'!$O$3:$O$48,' scaled score reading'!$S$3:$S$48)</f>
        <v>SB</v>
      </c>
      <c r="AP17" s="10">
        <v>0</v>
      </c>
      <c r="AQ17" s="10" t="str">
        <f>_xlfn.XLOOKUP(AP17,' scaled score reading'!$O$3:$O$48,' scaled score reading'!$P$3:$P$48)</f>
        <v>n</v>
      </c>
      <c r="AR17" s="10" t="str">
        <f>_xlfn.XLOOKUP(Reading!AP17,' scaled score reading'!$O$3:$O$48,' scaled score reading'!$T$3:$T$48)</f>
        <v>SB</v>
      </c>
      <c r="AS17" s="11">
        <v>0</v>
      </c>
      <c r="AT17" s="11" t="str">
        <f>_xlfn.XLOOKUP(AS17,' scaled score reading'!$H$3:$H$53,' scaled score reading'!$I$3:$I$53)</f>
        <v>n</v>
      </c>
      <c r="AU17" s="11" t="str">
        <f>_xlfn.XLOOKUP(AS17,' scaled score reading'!$H$3:$H$53,' scaled score reading'!$K$3:$K$53)</f>
        <v>SB</v>
      </c>
      <c r="AV17" s="11">
        <v>0</v>
      </c>
      <c r="AW17" s="11" t="str">
        <f>_xlfn.XLOOKUP(AV17,' scaled score reading'!$H$3:$H$53,' scaled score reading'!$I$3:$I$53)</f>
        <v>n</v>
      </c>
      <c r="AX17" s="11" t="str">
        <f>_xlfn.XLOOKUP(AV17,' scaled score reading'!$H$3:$H$53,' scaled score reading'!$L$3:$L$53)</f>
        <v>SB</v>
      </c>
      <c r="AY17" s="11">
        <v>0</v>
      </c>
      <c r="AZ17" s="11" t="str">
        <f>_xlfn.XLOOKUP(AY17,' scaled score reading'!$H$3:$H$53,' scaled score reading'!$I$3:$I$53)</f>
        <v>n</v>
      </c>
      <c r="BA17" s="11" t="str">
        <f>_xlfn.XLOOKUP(AY17,' scaled score reading'!$H$3:$H$53,' scaled score reading'!$M$3:$M$53)</f>
        <v>SB</v>
      </c>
    </row>
    <row r="18" spans="2:53">
      <c r="B18" s="4"/>
      <c r="C18" s="5">
        <v>0</v>
      </c>
      <c r="D18" s="5" t="e">
        <f t="array" aca="1" ref="D18" ca="1">_xludf.XLOOKUP(C18,' scaled score reading'!$AJ$3:$AJ$23,' scaled score reading'!$AK$3:$AK$23)</f>
        <v>#NAME?</v>
      </c>
      <c r="E18" s="5" t="str">
        <f>_xlfn.XLOOKUP(C18,' scaled score reading'!$AJ$3:$AJ$23,' scaled score reading'!$AM$3:$AM$23)</f>
        <v>SB</v>
      </c>
      <c r="F18" s="5">
        <v>0</v>
      </c>
      <c r="G18" s="5" t="str">
        <f>_xlfn.XLOOKUP(F18,' scaled score reading'!$AJ$3:$AJ$23,' scaled score reading'!$AK$3:$AK$23)</f>
        <v>n</v>
      </c>
      <c r="H18" s="5" t="str">
        <f>_xlfn.XLOOKUP(F18,' scaled score reading'!$AJ$3:$AJ$23,' scaled score reading'!$AN$3:$AN$23)</f>
        <v>SB</v>
      </c>
      <c r="I18" s="6">
        <v>0</v>
      </c>
      <c r="J18" s="6" t="str">
        <f>_xlfn.XLOOKUP(I18,' scaled score reading'!$AP$3:$AP$23,' scaled score reading'!$AQ$3:$AQ$23)</f>
        <v>n</v>
      </c>
      <c r="K18" s="6" t="str">
        <f>_xlfn.XLOOKUP(I18,' scaled score reading'!$AP$3:$AP$23,' scaled score reading'!$AS$3:$AS$23)</f>
        <v>SB</v>
      </c>
      <c r="L18" s="6">
        <v>0</v>
      </c>
      <c r="M18" s="6" t="str">
        <f>_xlfn.XLOOKUP(L18,' scaled score reading'!$A$3:$A$43,' scaled score reading'!$B$3:$B$43)</f>
        <v>n</v>
      </c>
      <c r="N18" s="6" t="str">
        <f>_xlfn.XLOOKUP(L18,' scaled score reading'!$A$3:$A$43,' scaled score reading'!$E$3:$E$43)</f>
        <v>SB</v>
      </c>
      <c r="O18" s="6">
        <v>0</v>
      </c>
      <c r="P18" s="6" t="e">
        <f t="array" aca="1" ref="P18" ca="1">_xludf.XLOOKUP(O18,' scaled score reading'!$A$3:$A$43,' scaled score reading'!$B$3:$B$43)</f>
        <v>#NAME?</v>
      </c>
      <c r="Q18" s="6" t="e">
        <f t="array" aca="1" ref="Q18" ca="1">_xludf.XLOOKUP(O18,' scaled score reading'!$A$3:$A$43,' scaled score reading'!$F$3:$F$43)</f>
        <v>#NAME?</v>
      </c>
      <c r="R18" s="7">
        <v>0</v>
      </c>
      <c r="S18" s="8" t="e">
        <f t="array" aca="1" ref="S18" ca="1">_xludf.XLOOKUP(R18,' scaled score reading'!$AC$3:$AC$33,' scaled score reading'!$AD$3:$AD$33)</f>
        <v>#NAME?</v>
      </c>
      <c r="T18" s="8" t="e">
        <f t="array" aca="1" ref="T18" ca="1">_xludf.XLOOKUP(R18,' scaled score reading'!$AC$3:$AC$33,' scaled score reading'!$AF$3:$AF$33)</f>
        <v>#NAME?</v>
      </c>
      <c r="U18" s="8">
        <v>0</v>
      </c>
      <c r="V18" s="8" t="e">
        <f t="array" aca="1" ref="V18" ca="1">_xludf.XLOOKUP(U18,' scaled score reading'!$AC$3:$AC$33,' scaled score reading'!$AD$3:$AD$33)</f>
        <v>#NAME?</v>
      </c>
      <c r="W18" s="8" t="e">
        <f t="array" aca="1" ref="W18" ca="1">_xludf.XLOOKUP(U18,' scaled score reading'!$AC$3:$AC$33,' scaled score reading'!$AG$3:$AG$33)</f>
        <v>#NAME?</v>
      </c>
      <c r="X18" s="8">
        <v>0</v>
      </c>
      <c r="Y18" s="8" t="str">
        <f>_xlfn.XLOOKUP(X18,' scaled score reading'!$AC$3:$AC$33,' scaled score reading'!$AD$3:$AD$33)</f>
        <v>n</v>
      </c>
      <c r="Z18" s="8" t="str">
        <f>_xlfn.XLOOKUP(X18,' scaled score reading'!$AC$3:$AC$33,' scaled score reading'!$AH$3:$AH$33)</f>
        <v>SB</v>
      </c>
      <c r="AA18" s="9">
        <v>0</v>
      </c>
      <c r="AB18" s="9" t="str">
        <f>_xlfn.XLOOKUP(AA18,' scaled score reading'!$V$3:$V$33,' scaled score reading'!$W$3:$W$33)</f>
        <v>n</v>
      </c>
      <c r="AC18" s="9" t="str">
        <f>_xlfn.XLOOKUP(AA18,' scaled score reading'!$V$3:$V$43,' scaled score reading'!$Y$3:$Y$43)</f>
        <v>SB</v>
      </c>
      <c r="AD18" s="9">
        <v>0</v>
      </c>
      <c r="AE18" s="9" t="str">
        <f>_xlfn.XLOOKUP(AD18,' scaled score reading'!$V$3:$V$43,' scaled score reading'!$W$3:$W$43)</f>
        <v>n</v>
      </c>
      <c r="AF18" s="9" t="str">
        <f>_xlfn.XLOOKUP(AD18,' scaled score reading'!$V$3:$V$43,' scaled score reading'!$Z$3:$Z$43)</f>
        <v>SB</v>
      </c>
      <c r="AG18" s="9">
        <v>0</v>
      </c>
      <c r="AH18" s="9" t="str">
        <f>_xlfn.XLOOKUP(AG18,' scaled score reading'!$V$3:$V$43,' scaled score reading'!$W$3:$W$43)</f>
        <v>n</v>
      </c>
      <c r="AI18" s="9" t="str">
        <f>_xlfn.XLOOKUP(AG18,' scaled score reading'!$V$3:$V$43,' scaled score reading'!$AA$3:$AA$43)</f>
        <v>SB</v>
      </c>
      <c r="AJ18" s="10">
        <v>0</v>
      </c>
      <c r="AK18" s="10" t="str">
        <f>_xlfn.XLOOKUP(AJ18,' scaled score reading'!$O$3:$O$48,' scaled score reading'!$P$3:$P$48)</f>
        <v>n</v>
      </c>
      <c r="AL18" s="10" t="str">
        <f>_xlfn.XLOOKUP(AJ18,' scaled score reading'!$O$3:$O$48,' scaled score reading'!$R$3:$R$48)</f>
        <v>SB</v>
      </c>
      <c r="AM18" s="10">
        <v>0</v>
      </c>
      <c r="AN18" s="10" t="str">
        <f>_xlfn.XLOOKUP(AM18,' scaled score reading'!$O$3:$O$48,' scaled score reading'!$P$3:$P$48)</f>
        <v>n</v>
      </c>
      <c r="AO18" s="10" t="str">
        <f>_xlfn.XLOOKUP(AM18,' scaled score reading'!$O$3:$O$48,' scaled score reading'!$S$3:$S$48)</f>
        <v>SB</v>
      </c>
      <c r="AP18" s="10">
        <v>0</v>
      </c>
      <c r="AQ18" s="10" t="str">
        <f>_xlfn.XLOOKUP(AP18,' scaled score reading'!$O$3:$O$48,' scaled score reading'!$P$3:$P$48)</f>
        <v>n</v>
      </c>
      <c r="AR18" s="10" t="str">
        <f>_xlfn.XLOOKUP(Reading!AP18,' scaled score reading'!$O$3:$O$48,' scaled score reading'!$T$3:$T$48)</f>
        <v>SB</v>
      </c>
      <c r="AS18" s="11">
        <v>0</v>
      </c>
      <c r="AT18" s="11" t="str">
        <f>_xlfn.XLOOKUP(AS18,' scaled score reading'!$H$3:$H$53,' scaled score reading'!$I$3:$I$53)</f>
        <v>n</v>
      </c>
      <c r="AU18" s="11" t="str">
        <f>_xlfn.XLOOKUP(AS18,' scaled score reading'!$H$3:$H$53,' scaled score reading'!$K$3:$K$53)</f>
        <v>SB</v>
      </c>
      <c r="AV18" s="11">
        <v>0</v>
      </c>
      <c r="AW18" s="11" t="str">
        <f>_xlfn.XLOOKUP(AV18,' scaled score reading'!$H$3:$H$53,' scaled score reading'!$I$3:$I$53)</f>
        <v>n</v>
      </c>
      <c r="AX18" s="11" t="str">
        <f>_xlfn.XLOOKUP(AV18,' scaled score reading'!$H$3:$H$53,' scaled score reading'!$L$3:$L$53)</f>
        <v>SB</v>
      </c>
      <c r="AY18" s="11">
        <v>0</v>
      </c>
      <c r="AZ18" s="11" t="str">
        <f>_xlfn.XLOOKUP(AY18,' scaled score reading'!$H$3:$H$53,' scaled score reading'!$I$3:$I$53)</f>
        <v>n</v>
      </c>
      <c r="BA18" s="11" t="str">
        <f>_xlfn.XLOOKUP(AY18,' scaled score reading'!$H$3:$H$53,' scaled score reading'!$M$3:$M$53)</f>
        <v>SB</v>
      </c>
    </row>
    <row r="19" spans="2:53">
      <c r="B19" s="4"/>
      <c r="C19" s="5">
        <v>0</v>
      </c>
      <c r="D19" s="5" t="e">
        <f t="array" aca="1" ref="D19" ca="1">_xludf.XLOOKUP(C19,' scaled score reading'!$AJ$3:$AJ$23,' scaled score reading'!$AK$3:$AK$23)</f>
        <v>#NAME?</v>
      </c>
      <c r="E19" s="5" t="e">
        <f t="array" aca="1" ref="E19" ca="1">_xludf.XLOOKUP(C19,' scaled score reading'!$AJ$3:$AJ$23,' scaled score reading'!$AM$3:$AM$23)</f>
        <v>#NAME?</v>
      </c>
      <c r="F19" s="5">
        <v>0</v>
      </c>
      <c r="G19" s="5" t="str">
        <f>_xlfn.XLOOKUP(F19,' scaled score reading'!$AJ$3:$AJ$23,' scaled score reading'!$AK$3:$AK$23)</f>
        <v>n</v>
      </c>
      <c r="H19" s="5" t="str">
        <f>_xlfn.XLOOKUP(F19,' scaled score reading'!$AJ$3:$AJ$23,' scaled score reading'!$AN$3:$AN$23)</f>
        <v>SB</v>
      </c>
      <c r="I19" s="6">
        <v>0</v>
      </c>
      <c r="J19" s="6" t="str">
        <f>_xlfn.XLOOKUP(I19,' scaled score reading'!$AP$3:$AP$23,' scaled score reading'!$AQ$3:$AQ$23)</f>
        <v>n</v>
      </c>
      <c r="K19" s="6" t="str">
        <f>_xlfn.XLOOKUP(I19,' scaled score reading'!$AP$3:$AP$23,' scaled score reading'!$AS$3:$AS$23)</f>
        <v>SB</v>
      </c>
      <c r="L19" s="6">
        <v>0</v>
      </c>
      <c r="M19" s="6" t="str">
        <f>_xlfn.XLOOKUP(L19,' scaled score reading'!$A$3:$A$43,' scaled score reading'!$B$3:$B$43)</f>
        <v>n</v>
      </c>
      <c r="N19" s="6" t="e">
        <f t="array" aca="1" ref="N19" ca="1">_xludf.XLOOKUP(L19,' scaled score reading'!$A$3:$A$43,' scaled score reading'!$E$3:$E$43)</f>
        <v>#NAME?</v>
      </c>
      <c r="O19" s="6">
        <v>0</v>
      </c>
      <c r="P19" s="6" t="e">
        <f t="array" aca="1" ref="P19" ca="1">_xludf.XLOOKUP(O19,' scaled score reading'!$A$3:$A$43,' scaled score reading'!$B$3:$B$43)</f>
        <v>#NAME?</v>
      </c>
      <c r="Q19" s="6" t="e">
        <f t="array" aca="1" ref="Q19" ca="1">_xludf.XLOOKUP(O19,' scaled score reading'!$A$3:$A$43,' scaled score reading'!$F$3:$F$43)</f>
        <v>#NAME?</v>
      </c>
      <c r="R19" s="7">
        <v>0</v>
      </c>
      <c r="S19" s="8" t="e">
        <f t="array" aca="1" ref="S19" ca="1">_xludf.XLOOKUP(R19,' scaled score reading'!$AC$3:$AC$33,' scaled score reading'!$AD$3:$AD$33)</f>
        <v>#NAME?</v>
      </c>
      <c r="T19" s="8" t="e">
        <f t="array" aca="1" ref="T19" ca="1">_xludf.XLOOKUP(R19,' scaled score reading'!$AC$3:$AC$33,' scaled score reading'!$AF$3:$AF$33)</f>
        <v>#NAME?</v>
      </c>
      <c r="U19" s="8">
        <v>0</v>
      </c>
      <c r="V19" s="8" t="e">
        <f t="array" aca="1" ref="V19" ca="1">_xludf.XLOOKUP(U19,' scaled score reading'!$AC$3:$AC$33,' scaled score reading'!$AD$3:$AD$33)</f>
        <v>#NAME?</v>
      </c>
      <c r="W19" s="8" t="e">
        <f t="array" aca="1" ref="W19" ca="1">_xludf.XLOOKUP(U19,' scaled score reading'!$AC$3:$AC$33,' scaled score reading'!$AG$3:$AG$33)</f>
        <v>#NAME?</v>
      </c>
      <c r="X19" s="8">
        <v>0</v>
      </c>
      <c r="Y19" s="8" t="str">
        <f>_xlfn.XLOOKUP(X19,' scaled score reading'!$AC$3:$AC$33,' scaled score reading'!$AD$3:$AD$33)</f>
        <v>n</v>
      </c>
      <c r="Z19" s="8" t="str">
        <f>_xlfn.XLOOKUP(X19,' scaled score reading'!$AC$3:$AC$33,' scaled score reading'!$AH$3:$AH$33)</f>
        <v>SB</v>
      </c>
      <c r="AA19" s="9">
        <v>0</v>
      </c>
      <c r="AB19" s="9" t="str">
        <f>_xlfn.XLOOKUP(AA19,' scaled score reading'!$V$3:$V$33,' scaled score reading'!$W$3:$W$33)</f>
        <v>n</v>
      </c>
      <c r="AC19" s="9" t="str">
        <f>_xlfn.XLOOKUP(AA19,' scaled score reading'!$V$3:$V$43,' scaled score reading'!$Y$3:$Y$43)</f>
        <v>SB</v>
      </c>
      <c r="AD19" s="9">
        <v>0</v>
      </c>
      <c r="AE19" s="9" t="str">
        <f>_xlfn.XLOOKUP(AD19,' scaled score reading'!$V$3:$V$43,' scaled score reading'!$W$3:$W$43)</f>
        <v>n</v>
      </c>
      <c r="AF19" s="9" t="e">
        <f t="array" aca="1" ref="AF19" ca="1">_xludf.XLOOKUP(AD19,' scaled score reading'!$V$3:$V$43,' scaled score reading'!$Z$3:$Z$43)</f>
        <v>#NAME?</v>
      </c>
      <c r="AG19" s="9">
        <v>0</v>
      </c>
      <c r="AH19" s="9" t="str">
        <f>_xlfn.XLOOKUP(AG19,' scaled score reading'!$V$3:$V$43,' scaled score reading'!$W$3:$W$43)</f>
        <v>n</v>
      </c>
      <c r="AI19" s="9" t="str">
        <f>_xlfn.XLOOKUP(AG19,' scaled score reading'!$V$3:$V$43,' scaled score reading'!$AA$3:$AA$43)</f>
        <v>SB</v>
      </c>
      <c r="AJ19" s="10">
        <v>0</v>
      </c>
      <c r="AK19" s="10" t="str">
        <f>_xlfn.XLOOKUP(AJ19,' scaled score reading'!$O$3:$O$48,' scaled score reading'!$P$3:$P$48)</f>
        <v>n</v>
      </c>
      <c r="AL19" s="10" t="e">
        <f t="array" aca="1" ref="AL19" ca="1">_xludf.XLOOKUP(AJ19,' scaled score reading'!$O$3:$O$48,' scaled score reading'!$R$3:$R$48)</f>
        <v>#NAME?</v>
      </c>
      <c r="AM19" s="10">
        <v>0</v>
      </c>
      <c r="AN19" s="10" t="str">
        <f>_xlfn.XLOOKUP(AM19,' scaled score reading'!$O$3:$O$48,' scaled score reading'!$P$3:$P$48)</f>
        <v>n</v>
      </c>
      <c r="AO19" s="10" t="str">
        <f>_xlfn.XLOOKUP(AM19,' scaled score reading'!$O$3:$O$48,' scaled score reading'!$S$3:$S$48)</f>
        <v>SB</v>
      </c>
      <c r="AP19" s="10">
        <v>0</v>
      </c>
      <c r="AQ19" s="10" t="e">
        <f t="array" aca="1" ref="AQ19" ca="1">_xludf.XLOOKUP(AP19,' scaled score reading'!$O$3:$O$48,' scaled score reading'!$P$3:$P$48)</f>
        <v>#NAME?</v>
      </c>
      <c r="AR19" s="10" t="e">
        <f t="array" aca="1" ref="AR19" ca="1">_xludf.XLOOKUP(Reading!AP19,' scaled score reading'!$O$3:$O$48,' scaled score reading'!$T$3:$T$48)</f>
        <v>#NAME?</v>
      </c>
      <c r="AS19" s="11">
        <v>0</v>
      </c>
      <c r="AT19" s="11" t="str">
        <f>_xlfn.XLOOKUP(AS19,' scaled score reading'!$H$3:$H$53,' scaled score reading'!$I$3:$I$53)</f>
        <v>n</v>
      </c>
      <c r="AU19" s="11" t="str">
        <f>_xlfn.XLOOKUP(AS19,' scaled score reading'!$H$3:$H$53,' scaled score reading'!$K$3:$K$53)</f>
        <v>SB</v>
      </c>
      <c r="AV19" s="11">
        <v>0</v>
      </c>
      <c r="AW19" s="11" t="str">
        <f>_xlfn.XLOOKUP(AV19,' scaled score reading'!$H$3:$H$53,' scaled score reading'!$I$3:$I$53)</f>
        <v>n</v>
      </c>
      <c r="AX19" s="11" t="str">
        <f>_xlfn.XLOOKUP(AV19,' scaled score reading'!$H$3:$H$53,' scaled score reading'!$L$3:$L$53)</f>
        <v>SB</v>
      </c>
      <c r="AY19" s="11">
        <v>0</v>
      </c>
      <c r="AZ19" s="11" t="str">
        <f>_xlfn.XLOOKUP(AY19,' scaled score reading'!$H$3:$H$53,' scaled score reading'!$I$3:$I$53)</f>
        <v>n</v>
      </c>
      <c r="BA19" s="11" t="e">
        <f t="array" aca="1" ref="BA19" ca="1">_xludf.XLOOKUP(AY19,' scaled score reading'!$H$3:$H$53,' scaled score reading'!$M$3:$M$53)</f>
        <v>#NAME?</v>
      </c>
    </row>
    <row r="20" spans="2:53">
      <c r="B20" s="4"/>
      <c r="C20" s="5">
        <v>0</v>
      </c>
      <c r="D20" s="5" t="e">
        <f t="array" aca="1" ref="D20" ca="1">_xludf.XLOOKUP(C20,' scaled score reading'!$AJ$3:$AJ$23,' scaled score reading'!$AK$3:$AK$23)</f>
        <v>#NAME?</v>
      </c>
      <c r="E20" s="5" t="e">
        <f t="array" aca="1" ref="E20" ca="1">_xludf.XLOOKUP(C20,' scaled score reading'!$AJ$3:$AJ$23,' scaled score reading'!$AM$3:$AM$23)</f>
        <v>#NAME?</v>
      </c>
      <c r="F20" s="5">
        <v>0</v>
      </c>
      <c r="G20" s="5" t="e">
        <f t="array" aca="1" ref="G20" ca="1">_xludf.XLOOKUP(F20,' scaled score reading'!$AJ$3:$AJ$23,' scaled score reading'!$AK$3:$AK$23)</f>
        <v>#NAME?</v>
      </c>
      <c r="H20" s="5" t="e">
        <f t="array" aca="1" ref="H20" ca="1">_xludf.XLOOKUP(F20,' scaled score reading'!$AJ$3:$AJ$23,' scaled score reading'!$AN$3:$AN$23)</f>
        <v>#NAME?</v>
      </c>
      <c r="I20" s="6">
        <v>0</v>
      </c>
      <c r="J20" s="6" t="str">
        <f>_xlfn.XLOOKUP(I20,' scaled score reading'!$AP$3:$AP$23,' scaled score reading'!$AQ$3:$AQ$23)</f>
        <v>n</v>
      </c>
      <c r="K20" s="6" t="str">
        <f>_xlfn.XLOOKUP(I20,' scaled score reading'!$AP$3:$AP$23,' scaled score reading'!$AS$3:$AS$23)</f>
        <v>SB</v>
      </c>
      <c r="L20" s="6">
        <v>0</v>
      </c>
      <c r="M20" s="6" t="e">
        <f t="array" aca="1" ref="M20" ca="1">_xludf.XLOOKUP(L20,' scaled score reading'!$A$3:$A$43,' scaled score reading'!$B$3:$B$43)</f>
        <v>#NAME?</v>
      </c>
      <c r="N20" s="6" t="e">
        <f t="array" aca="1" ref="N20" ca="1">_xludf.XLOOKUP(L20,' scaled score reading'!$A$3:$A$43,' scaled score reading'!$E$3:$E$43)</f>
        <v>#NAME?</v>
      </c>
      <c r="O20" s="6">
        <v>0</v>
      </c>
      <c r="P20" s="6" t="e">
        <f t="array" aca="1" ref="P20" ca="1">_xludf.XLOOKUP(O20,' scaled score reading'!$A$3:$A$43,' scaled score reading'!$B$3:$B$43)</f>
        <v>#NAME?</v>
      </c>
      <c r="Q20" s="6" t="e">
        <f t="array" aca="1" ref="Q20" ca="1">_xludf.XLOOKUP(O20,' scaled score reading'!$A$3:$A$43,' scaled score reading'!$F$3:$F$43)</f>
        <v>#NAME?</v>
      </c>
      <c r="R20" s="7">
        <v>0</v>
      </c>
      <c r="S20" s="8" t="e">
        <f t="array" aca="1" ref="S20" ca="1">_xludf.XLOOKUP(R20,' scaled score reading'!$AC$3:$AC$33,' scaled score reading'!$AD$3:$AD$33)</f>
        <v>#NAME?</v>
      </c>
      <c r="T20" s="8" t="e">
        <f t="array" aca="1" ref="T20" ca="1">_xludf.XLOOKUP(R20,' scaled score reading'!$AC$3:$AC$33,' scaled score reading'!$AF$3:$AF$33)</f>
        <v>#NAME?</v>
      </c>
      <c r="U20" s="8">
        <v>0</v>
      </c>
      <c r="V20" s="8" t="e">
        <f t="array" aca="1" ref="V20" ca="1">_xludf.XLOOKUP(U20,' scaled score reading'!$AC$3:$AC$33,' scaled score reading'!$AD$3:$AD$33)</f>
        <v>#NAME?</v>
      </c>
      <c r="W20" s="8" t="e">
        <f t="array" aca="1" ref="W20" ca="1">_xludf.XLOOKUP(U20,' scaled score reading'!$AC$3:$AC$33,' scaled score reading'!$AG$3:$AG$33)</f>
        <v>#NAME?</v>
      </c>
      <c r="X20" s="8">
        <v>0</v>
      </c>
      <c r="Y20" s="8" t="str">
        <f>_xlfn.XLOOKUP(X20,' scaled score reading'!$AC$3:$AC$33,' scaled score reading'!$AD$3:$AD$33)</f>
        <v>n</v>
      </c>
      <c r="Z20" s="8" t="e">
        <f t="array" aca="1" ref="Z20" ca="1">_xludf.XLOOKUP(X20,' scaled score reading'!$AC$3:$AC$33,' scaled score reading'!$AH$3:$AH$33)</f>
        <v>#NAME?</v>
      </c>
      <c r="AA20" s="9">
        <v>0</v>
      </c>
      <c r="AB20" s="9" t="e">
        <f t="array" aca="1" ref="AB20" ca="1">_xludf.XLOOKUP(AA20,' scaled score reading'!$V$3:$V$33,' scaled score reading'!$W$3:$W$33)</f>
        <v>#NAME?</v>
      </c>
      <c r="AC20" s="9" t="e">
        <f t="array" aca="1" ref="AC20" ca="1">_xludf.XLOOKUP(AA20,' scaled score reading'!$V$3:$V$43,' scaled score reading'!$Y$3:$Y$43)</f>
        <v>#NAME?</v>
      </c>
      <c r="AD20" s="9">
        <v>0</v>
      </c>
      <c r="AE20" s="9" t="e">
        <f t="array" aca="1" ref="AE20" ca="1">_xludf.XLOOKUP(AD20,' scaled score reading'!$V$3:$V$43,' scaled score reading'!$W$3:$W$43)</f>
        <v>#NAME?</v>
      </c>
      <c r="AF20" s="9" t="e">
        <f t="array" aca="1" ref="AF20" ca="1">_xludf.XLOOKUP(AD20,' scaled score reading'!$V$3:$V$43,' scaled score reading'!$Z$3:$Z$43)</f>
        <v>#NAME?</v>
      </c>
      <c r="AG20" s="9">
        <v>0</v>
      </c>
      <c r="AH20" s="9" t="str">
        <f>_xlfn.XLOOKUP(AG20,' scaled score reading'!$V$3:$V$43,' scaled score reading'!$W$3:$W$43)</f>
        <v>n</v>
      </c>
      <c r="AI20" s="9" t="str">
        <f>_xlfn.XLOOKUP(AG20,' scaled score reading'!$V$3:$V$43,' scaled score reading'!$AA$3:$AA$43)</f>
        <v>SB</v>
      </c>
      <c r="AJ20" s="10">
        <v>0</v>
      </c>
      <c r="AK20" s="10" t="e">
        <f t="array" aca="1" ref="AK20" ca="1">_xludf.XLOOKUP(AJ20,' scaled score reading'!$O$3:$O$48,' scaled score reading'!$P$3:$P$48)</f>
        <v>#NAME?</v>
      </c>
      <c r="AL20" s="10" t="e">
        <f t="array" aca="1" ref="AL20" ca="1">_xludf.XLOOKUP(AJ20,' scaled score reading'!$O$3:$O$48,' scaled score reading'!$R$3:$R$48)</f>
        <v>#NAME?</v>
      </c>
      <c r="AM20" s="10">
        <v>0</v>
      </c>
      <c r="AN20" s="10" t="e">
        <f t="array" aca="1" ref="AN20" ca="1">_xludf.XLOOKUP(AM20,' scaled score reading'!$O$3:$O$48,' scaled score reading'!$P$3:$P$48)</f>
        <v>#NAME?</v>
      </c>
      <c r="AO20" s="10" t="e">
        <f t="array" aca="1" ref="AO20" ca="1">_xludf.XLOOKUP(AM20,' scaled score reading'!$O$3:$O$48,' scaled score reading'!$S$3:$S$48)</f>
        <v>#NAME?</v>
      </c>
      <c r="AP20" s="10">
        <v>0</v>
      </c>
      <c r="AQ20" s="10" t="e">
        <f t="array" aca="1" ref="AQ20" ca="1">_xludf.XLOOKUP(AP20,' scaled score reading'!$O$3:$O$48,' scaled score reading'!$P$3:$P$48)</f>
        <v>#NAME?</v>
      </c>
      <c r="AR20" s="10" t="e">
        <f t="array" aca="1" ref="AR20" ca="1">_xludf.XLOOKUP(Reading!AP20,' scaled score reading'!$O$3:$O$48,' scaled score reading'!$T$3:$T$48)</f>
        <v>#NAME?</v>
      </c>
      <c r="AS20" s="11">
        <v>0</v>
      </c>
      <c r="AT20" s="11" t="e">
        <f t="array" aca="1" ref="AT20" ca="1">_xludf.XLOOKUP(AS20,' scaled score reading'!$H$3:$H$53,' scaled score reading'!$I$3:$I$53)</f>
        <v>#NAME?</v>
      </c>
      <c r="AU20" s="11" t="str">
        <f>_xlfn.XLOOKUP(AS20,' scaled score reading'!$H$3:$H$53,' scaled score reading'!$K$3:$K$53)</f>
        <v>SB</v>
      </c>
      <c r="AV20" s="11">
        <v>0</v>
      </c>
      <c r="AW20" s="11" t="e">
        <f t="array" aca="1" ref="AW20" ca="1">_xludf.XLOOKUP(AV20,' scaled score reading'!$H$3:$H$53,' scaled score reading'!$I$3:$I$53)</f>
        <v>#NAME?</v>
      </c>
      <c r="AX20" s="11" t="e">
        <f t="array" aca="1" ref="AX20" ca="1">_xludf.XLOOKUP(AV20,' scaled score reading'!$H$3:$H$53,' scaled score reading'!$L$3:$L$53)</f>
        <v>#NAME?</v>
      </c>
      <c r="AY20" s="11">
        <v>0</v>
      </c>
      <c r="AZ20" s="11" t="e">
        <f t="array" aca="1" ref="AZ20" ca="1">_xludf.XLOOKUP(AY20,' scaled score reading'!$H$3:$H$53,' scaled score reading'!$I$3:$I$53)</f>
        <v>#NAME?</v>
      </c>
      <c r="BA20" s="11" t="e">
        <f t="array" aca="1" ref="BA20" ca="1">_xludf.XLOOKUP(AY20,' scaled score reading'!$H$3:$H$53,' scaled score reading'!$M$3:$M$53)</f>
        <v>#NAME?</v>
      </c>
    </row>
    <row r="21" spans="2:53" ht="15.75" customHeight="1">
      <c r="B21" s="4"/>
      <c r="C21" s="5">
        <v>0</v>
      </c>
      <c r="D21" s="5" t="e">
        <f t="array" aca="1" ref="D21" ca="1">_xludf.XLOOKUP(C21,' scaled score reading'!$AJ$3:$AJ$23,' scaled score reading'!$AK$3:$AK$23)</f>
        <v>#NAME?</v>
      </c>
      <c r="E21" s="5" t="e">
        <f t="array" aca="1" ref="E21" ca="1">_xludf.XLOOKUP(C21,' scaled score reading'!$AJ$3:$AJ$23,' scaled score reading'!$AM$3:$AM$23)</f>
        <v>#NAME?</v>
      </c>
      <c r="F21" s="5">
        <v>0</v>
      </c>
      <c r="G21" s="5" t="e">
        <f t="array" aca="1" ref="G21" ca="1">_xludf.XLOOKUP(F21,' scaled score reading'!$AJ$3:$AJ$23,' scaled score reading'!$AK$3:$AK$23)</f>
        <v>#NAME?</v>
      </c>
      <c r="H21" s="5" t="e">
        <f t="array" aca="1" ref="H21" ca="1">_xludf.XLOOKUP(F21,' scaled score reading'!$AJ$3:$AJ$23,' scaled score reading'!$AN$3:$AN$23)</f>
        <v>#NAME?</v>
      </c>
      <c r="I21" s="6">
        <v>0</v>
      </c>
      <c r="J21" s="6" t="str">
        <f>_xlfn.XLOOKUP(I21,' scaled score reading'!$AP$3:$AP$23,' scaled score reading'!$AQ$3:$AQ$23)</f>
        <v>n</v>
      </c>
      <c r="K21" s="6" t="str">
        <f>_xlfn.XLOOKUP(I21,' scaled score reading'!$AP$3:$AP$23,' scaled score reading'!$AS$3:$AS$23)</f>
        <v>SB</v>
      </c>
      <c r="L21" s="6">
        <v>0</v>
      </c>
      <c r="M21" s="6" t="e">
        <f t="array" aca="1" ref="M21" ca="1">_xludf.XLOOKUP(L21,' scaled score reading'!$A$3:$A$43,' scaled score reading'!$B$3:$B$43)</f>
        <v>#NAME?</v>
      </c>
      <c r="N21" s="6" t="e">
        <f t="array" aca="1" ref="N21" ca="1">_xludf.XLOOKUP(L21,' scaled score reading'!$A$3:$A$43,' scaled score reading'!$E$3:$E$43)</f>
        <v>#NAME?</v>
      </c>
      <c r="O21" s="6">
        <v>0</v>
      </c>
      <c r="P21" s="6" t="e">
        <f t="array" aca="1" ref="P21" ca="1">_xludf.XLOOKUP(O21,' scaled score reading'!$A$3:$A$43,' scaled score reading'!$B$3:$B$43)</f>
        <v>#NAME?</v>
      </c>
      <c r="Q21" s="6" t="e">
        <f t="array" aca="1" ref="Q21" ca="1">_xludf.XLOOKUP(O21,' scaled score reading'!$A$3:$A$43,' scaled score reading'!$F$3:$F$43)</f>
        <v>#NAME?</v>
      </c>
      <c r="R21" s="7">
        <v>0</v>
      </c>
      <c r="S21" s="8" t="e">
        <f t="array" aca="1" ref="S21" ca="1">_xludf.XLOOKUP(R21,' scaled score reading'!$AC$3:$AC$33,' scaled score reading'!$AD$3:$AD$33)</f>
        <v>#NAME?</v>
      </c>
      <c r="T21" s="8" t="e">
        <f t="array" aca="1" ref="T21" ca="1">_xludf.XLOOKUP(R21,' scaled score reading'!$AC$3:$AC$33,' scaled score reading'!$AF$3:$AF$33)</f>
        <v>#NAME?</v>
      </c>
      <c r="U21" s="8">
        <v>0</v>
      </c>
      <c r="V21" s="8" t="e">
        <f t="array" aca="1" ref="V21" ca="1">_xludf.XLOOKUP(U21,' scaled score reading'!$AC$3:$AC$33,' scaled score reading'!$AD$3:$AD$33)</f>
        <v>#NAME?</v>
      </c>
      <c r="W21" s="8" t="e">
        <f t="array" aca="1" ref="W21" ca="1">_xludf.XLOOKUP(U21,' scaled score reading'!$AC$3:$AC$33,' scaled score reading'!$AG$3:$AG$33)</f>
        <v>#NAME?</v>
      </c>
      <c r="X21" s="8">
        <v>0</v>
      </c>
      <c r="Y21" s="8" t="str">
        <f>_xlfn.XLOOKUP(X21,' scaled score reading'!$AC$3:$AC$33,' scaled score reading'!$AD$3:$AD$33)</f>
        <v>n</v>
      </c>
      <c r="Z21" s="8" t="e">
        <f t="array" aca="1" ref="Z21" ca="1">_xludf.XLOOKUP(X21,' scaled score reading'!$AC$3:$AC$33,' scaled score reading'!$AH$3:$AH$33)</f>
        <v>#NAME?</v>
      </c>
      <c r="AA21" s="9">
        <v>0</v>
      </c>
      <c r="AB21" s="9" t="e">
        <f t="array" aca="1" ref="AB21" ca="1">_xludf.XLOOKUP(AA21,' scaled score reading'!$V$3:$V$33,' scaled score reading'!$W$3:$W$33)</f>
        <v>#NAME?</v>
      </c>
      <c r="AC21" s="9" t="e">
        <f t="array" aca="1" ref="AC21" ca="1">_xludf.XLOOKUP(AA21,' scaled score reading'!$V$3:$V$43,' scaled score reading'!$Y$3:$Y$43)</f>
        <v>#NAME?</v>
      </c>
      <c r="AD21" s="9">
        <v>0</v>
      </c>
      <c r="AE21" s="9" t="e">
        <f t="array" aca="1" ref="AE21" ca="1">_xludf.XLOOKUP(AD21,' scaled score reading'!$V$3:$V$43,' scaled score reading'!$W$3:$W$43)</f>
        <v>#NAME?</v>
      </c>
      <c r="AF21" s="9" t="e">
        <f t="array" aca="1" ref="AF21" ca="1">_xludf.XLOOKUP(AD21,' scaled score reading'!$V$3:$V$43,' scaled score reading'!$Z$3:$Z$43)</f>
        <v>#NAME?</v>
      </c>
      <c r="AG21" s="9">
        <v>0</v>
      </c>
      <c r="AH21" s="9" t="str">
        <f>_xlfn.XLOOKUP(AG21,' scaled score reading'!$V$3:$V$43,' scaled score reading'!$W$3:$W$43)</f>
        <v>n</v>
      </c>
      <c r="AI21" s="9" t="e">
        <f t="array" aca="1" ref="AI21" ca="1">_xludf.XLOOKUP(AG21,' scaled score reading'!$V$3:$V$43,' scaled score reading'!$AA$3:$AA$43)</f>
        <v>#NAME?</v>
      </c>
      <c r="AJ21" s="10">
        <v>0</v>
      </c>
      <c r="AK21" s="10" t="e">
        <f t="array" aca="1" ref="AK21" ca="1">_xludf.XLOOKUP(AJ21,' scaled score reading'!$O$3:$O$48,' scaled score reading'!$P$3:$P$48)</f>
        <v>#NAME?</v>
      </c>
      <c r="AL21" s="10" t="e">
        <f t="array" aca="1" ref="AL21" ca="1">_xludf.XLOOKUP(AJ21,' scaled score reading'!$O$3:$O$48,' scaled score reading'!$R$3:$R$48)</f>
        <v>#NAME?</v>
      </c>
      <c r="AM21" s="10">
        <v>0</v>
      </c>
      <c r="AN21" s="10" t="e">
        <f t="array" aca="1" ref="AN21" ca="1">_xludf.XLOOKUP(AM21,' scaled score reading'!$O$3:$O$48,' scaled score reading'!$P$3:$P$48)</f>
        <v>#NAME?</v>
      </c>
      <c r="AO21" s="10" t="e">
        <f t="array" aca="1" ref="AO21" ca="1">_xludf.XLOOKUP(AM21,' scaled score reading'!$O$3:$O$48,' scaled score reading'!$S$3:$S$48)</f>
        <v>#NAME?</v>
      </c>
      <c r="AP21" s="10">
        <v>0</v>
      </c>
      <c r="AQ21" s="10" t="e">
        <f t="array" aca="1" ref="AQ21" ca="1">_xludf.XLOOKUP(AP21,' scaled score reading'!$O$3:$O$48,' scaled score reading'!$P$3:$P$48)</f>
        <v>#NAME?</v>
      </c>
      <c r="AR21" s="10" t="e">
        <f t="array" aca="1" ref="AR21" ca="1">_xludf.XLOOKUP(Reading!AP21,' scaled score reading'!$O$3:$O$48,' scaled score reading'!$T$3:$T$48)</f>
        <v>#NAME?</v>
      </c>
      <c r="AS21" s="11">
        <v>0</v>
      </c>
      <c r="AT21" s="11" t="e">
        <f t="array" aca="1" ref="AT21" ca="1">_xludf.XLOOKUP(AS21,' scaled score reading'!$H$3:$H$53,' scaled score reading'!$I$3:$I$53)</f>
        <v>#NAME?</v>
      </c>
      <c r="AU21" s="11" t="e">
        <f t="array" aca="1" ref="AU21" ca="1">_xludf.XLOOKUP(AS21,' scaled score reading'!$H$3:$H$53,' scaled score reading'!$K$3:$K$53)</f>
        <v>#NAME?</v>
      </c>
      <c r="AV21" s="11">
        <v>0</v>
      </c>
      <c r="AW21" s="11" t="e">
        <f t="array" aca="1" ref="AW21" ca="1">_xludf.XLOOKUP(AV21,' scaled score reading'!$H$3:$H$53,' scaled score reading'!$I$3:$I$53)</f>
        <v>#NAME?</v>
      </c>
      <c r="AX21" s="11" t="e">
        <f t="array" aca="1" ref="AX21" ca="1">_xludf.XLOOKUP(AV21,' scaled score reading'!$H$3:$H$53,' scaled score reading'!$L$3:$L$53)</f>
        <v>#NAME?</v>
      </c>
      <c r="AY21" s="11">
        <v>0</v>
      </c>
      <c r="AZ21" s="11" t="e">
        <f t="array" aca="1" ref="AZ21" ca="1">_xludf.XLOOKUP(AY21,' scaled score reading'!$H$3:$H$53,' scaled score reading'!$I$3:$I$53)</f>
        <v>#NAME?</v>
      </c>
      <c r="BA21" s="11" t="e">
        <f t="array" aca="1" ref="BA21" ca="1">_xludf.XLOOKUP(AY21,' scaled score reading'!$H$3:$H$53,' scaled score reading'!$M$3:$M$53)</f>
        <v>#NAME?</v>
      </c>
    </row>
    <row r="22" spans="2:53" ht="15.75" customHeight="1">
      <c r="B22" s="4"/>
      <c r="C22" s="5">
        <v>0</v>
      </c>
      <c r="D22" s="5" t="e">
        <f t="array" aca="1" ref="D22" ca="1">_xludf.XLOOKUP(C22,' scaled score reading'!$AJ$3:$AJ$23,' scaled score reading'!$AK$3:$AK$23)</f>
        <v>#NAME?</v>
      </c>
      <c r="E22" s="5" t="e">
        <f t="array" aca="1" ref="E22" ca="1">_xludf.XLOOKUP(C22,' scaled score reading'!$AJ$3:$AJ$23,' scaled score reading'!$AM$3:$AM$23)</f>
        <v>#NAME?</v>
      </c>
      <c r="F22" s="5">
        <v>0</v>
      </c>
      <c r="G22" s="5" t="e">
        <f t="array" aca="1" ref="G22" ca="1">_xludf.XLOOKUP(F22,' scaled score reading'!$AJ$3:$AJ$23,' scaled score reading'!$AK$3:$AK$23)</f>
        <v>#NAME?</v>
      </c>
      <c r="H22" s="5" t="e">
        <f t="array" aca="1" ref="H22" ca="1">_xludf.XLOOKUP(F22,' scaled score reading'!$AJ$3:$AJ$23,' scaled score reading'!$AN$3:$AN$23)</f>
        <v>#NAME?</v>
      </c>
      <c r="I22" s="6">
        <v>0</v>
      </c>
      <c r="J22" s="6" t="str">
        <f>_xlfn.XLOOKUP(I22,' scaled score reading'!$AP$3:$AP$23,' scaled score reading'!$AQ$3:$AQ$23)</f>
        <v>n</v>
      </c>
      <c r="K22" s="6" t="str">
        <f>_xlfn.XLOOKUP(I22,' scaled score reading'!$AP$3:$AP$23,' scaled score reading'!$AS$3:$AS$23)</f>
        <v>SB</v>
      </c>
      <c r="L22" s="6">
        <v>0</v>
      </c>
      <c r="M22" s="6" t="e">
        <f t="array" aca="1" ref="M22" ca="1">_xludf.XLOOKUP(L22,' scaled score reading'!$A$3:$A$43,' scaled score reading'!$B$3:$B$43)</f>
        <v>#NAME?</v>
      </c>
      <c r="N22" s="6" t="e">
        <f t="array" aca="1" ref="N22" ca="1">_xludf.XLOOKUP(L22,' scaled score reading'!$A$3:$A$43,' scaled score reading'!$E$3:$E$43)</f>
        <v>#NAME?</v>
      </c>
      <c r="O22" s="6">
        <v>0</v>
      </c>
      <c r="P22" s="6" t="e">
        <f t="array" aca="1" ref="P22" ca="1">_xludf.XLOOKUP(O22,' scaled score reading'!$A$3:$A$43,' scaled score reading'!$B$3:$B$43)</f>
        <v>#NAME?</v>
      </c>
      <c r="Q22" s="6" t="e">
        <f t="array" aca="1" ref="Q22" ca="1">_xludf.XLOOKUP(O22,' scaled score reading'!$A$3:$A$43,' scaled score reading'!$F$3:$F$43)</f>
        <v>#NAME?</v>
      </c>
      <c r="R22" s="7">
        <v>0</v>
      </c>
      <c r="S22" s="8" t="e">
        <f t="array" aca="1" ref="S22" ca="1">_xludf.XLOOKUP(R22,' scaled score reading'!$AC$3:$AC$33,' scaled score reading'!$AD$3:$AD$33)</f>
        <v>#NAME?</v>
      </c>
      <c r="T22" s="8" t="e">
        <f t="array" aca="1" ref="T22" ca="1">_xludf.XLOOKUP(R22,' scaled score reading'!$AC$3:$AC$33,' scaled score reading'!$AF$3:$AF$33)</f>
        <v>#NAME?</v>
      </c>
      <c r="U22" s="8">
        <v>0</v>
      </c>
      <c r="V22" s="8" t="e">
        <f t="array" aca="1" ref="V22" ca="1">_xludf.XLOOKUP(U22,' scaled score reading'!$AC$3:$AC$33,' scaled score reading'!$AD$3:$AD$33)</f>
        <v>#NAME?</v>
      </c>
      <c r="W22" s="8" t="e">
        <f t="array" aca="1" ref="W22" ca="1">_xludf.XLOOKUP(U22,' scaled score reading'!$AC$3:$AC$33,' scaled score reading'!$AG$3:$AG$33)</f>
        <v>#NAME?</v>
      </c>
      <c r="X22" s="8">
        <v>0</v>
      </c>
      <c r="Y22" s="8" t="e">
        <f t="array" aca="1" ref="Y22" ca="1">_xludf.XLOOKUP(X22,' scaled score reading'!$AC$3:$AC$33,' scaled score reading'!$AD$3:$AD$33)</f>
        <v>#NAME?</v>
      </c>
      <c r="Z22" s="8" t="e">
        <f t="array" aca="1" ref="Z22" ca="1">_xludf.XLOOKUP(X22,' scaled score reading'!$AC$3:$AC$33,' scaled score reading'!$AH$3:$AH$33)</f>
        <v>#NAME?</v>
      </c>
      <c r="AA22" s="9">
        <v>0</v>
      </c>
      <c r="AB22" s="9" t="e">
        <f t="array" aca="1" ref="AB22" ca="1">_xludf.XLOOKUP(AA22,' scaled score reading'!$V$3:$V$33,' scaled score reading'!$W$3:$W$33)</f>
        <v>#NAME?</v>
      </c>
      <c r="AC22" s="9" t="e">
        <f t="array" aca="1" ref="AC22" ca="1">_xludf.XLOOKUP(AA22,' scaled score reading'!$V$3:$V$43,' scaled score reading'!$Y$3:$Y$43)</f>
        <v>#NAME?</v>
      </c>
      <c r="AD22" s="9">
        <v>0</v>
      </c>
      <c r="AE22" s="9" t="e">
        <f t="array" aca="1" ref="AE22" ca="1">_xludf.XLOOKUP(AD22,' scaled score reading'!$V$3:$V$43,' scaled score reading'!$W$3:$W$43)</f>
        <v>#NAME?</v>
      </c>
      <c r="AF22" s="9" t="e">
        <f t="array" aca="1" ref="AF22" ca="1">_xludf.XLOOKUP(AD22,' scaled score reading'!$V$3:$V$43,' scaled score reading'!$Z$3:$Z$43)</f>
        <v>#NAME?</v>
      </c>
      <c r="AG22" s="9">
        <v>0</v>
      </c>
      <c r="AH22" s="9" t="str">
        <f>_xlfn.XLOOKUP(AG22,' scaled score reading'!$V$3:$V$43,' scaled score reading'!$W$3:$W$43)</f>
        <v>n</v>
      </c>
      <c r="AI22" s="9" t="e">
        <f t="array" aca="1" ref="AI22" ca="1">_xludf.XLOOKUP(AG22,' scaled score reading'!$V$3:$V$43,' scaled score reading'!$AA$3:$AA$43)</f>
        <v>#NAME?</v>
      </c>
      <c r="AJ22" s="10">
        <v>0</v>
      </c>
      <c r="AK22" s="10" t="e">
        <f t="array" aca="1" ref="AK22" ca="1">_xludf.XLOOKUP(AJ22,' scaled score reading'!$O$3:$O$48,' scaled score reading'!$P$3:$P$48)</f>
        <v>#NAME?</v>
      </c>
      <c r="AL22" s="10" t="e">
        <f t="array" aca="1" ref="AL22" ca="1">_xludf.XLOOKUP(AJ22,' scaled score reading'!$O$3:$O$48,' scaled score reading'!$R$3:$R$48)</f>
        <v>#NAME?</v>
      </c>
      <c r="AM22" s="10">
        <v>0</v>
      </c>
      <c r="AN22" s="10" t="e">
        <f t="array" aca="1" ref="AN22" ca="1">_xludf.XLOOKUP(AM22,' scaled score reading'!$O$3:$O$48,' scaled score reading'!$P$3:$P$48)</f>
        <v>#NAME?</v>
      </c>
      <c r="AO22" s="10" t="e">
        <f t="array" aca="1" ref="AO22" ca="1">_xludf.XLOOKUP(AM22,' scaled score reading'!$O$3:$O$48,' scaled score reading'!$S$3:$S$48)</f>
        <v>#NAME?</v>
      </c>
      <c r="AP22" s="10">
        <v>0</v>
      </c>
      <c r="AQ22" s="10" t="e">
        <f t="array" aca="1" ref="AQ22" ca="1">_xludf.XLOOKUP(AP22,' scaled score reading'!$O$3:$O$48,' scaled score reading'!$P$3:$P$48)</f>
        <v>#NAME?</v>
      </c>
      <c r="AR22" s="10" t="e">
        <f t="array" aca="1" ref="AR22" ca="1">_xludf.XLOOKUP(Reading!AP22,' scaled score reading'!$O$3:$O$48,' scaled score reading'!$T$3:$T$48)</f>
        <v>#NAME?</v>
      </c>
      <c r="AS22" s="11">
        <v>0</v>
      </c>
      <c r="AT22" s="11" t="e">
        <f t="array" aca="1" ref="AT22" ca="1">_xludf.XLOOKUP(AS22,' scaled score reading'!$H$3:$H$53,' scaled score reading'!$I$3:$I$53)</f>
        <v>#NAME?</v>
      </c>
      <c r="AU22" s="11" t="e">
        <f t="array" aca="1" ref="AU22" ca="1">_xludf.XLOOKUP(AS22,' scaled score reading'!$H$3:$H$53,' scaled score reading'!$K$3:$K$53)</f>
        <v>#NAME?</v>
      </c>
      <c r="AV22" s="11">
        <v>0</v>
      </c>
      <c r="AW22" s="11" t="e">
        <f t="array" aca="1" ref="AW22" ca="1">_xludf.XLOOKUP(AV22,' scaled score reading'!$H$3:$H$53,' scaled score reading'!$I$3:$I$53)</f>
        <v>#NAME?</v>
      </c>
      <c r="AX22" s="11" t="e">
        <f t="array" aca="1" ref="AX22" ca="1">_xludf.XLOOKUP(AV22,' scaled score reading'!$H$3:$H$53,' scaled score reading'!$L$3:$L$53)</f>
        <v>#NAME?</v>
      </c>
      <c r="AY22" s="11">
        <v>0</v>
      </c>
      <c r="AZ22" s="11" t="e">
        <f t="array" aca="1" ref="AZ22" ca="1">_xludf.XLOOKUP(AY22,' scaled score reading'!$H$3:$H$53,' scaled score reading'!$I$3:$I$53)</f>
        <v>#NAME?</v>
      </c>
      <c r="BA22" s="11" t="e">
        <f t="array" aca="1" ref="BA22" ca="1">_xludf.XLOOKUP(AY22,' scaled score reading'!$H$3:$H$53,' scaled score reading'!$M$3:$M$53)</f>
        <v>#NAME?</v>
      </c>
    </row>
    <row r="23" spans="2:53" ht="15.75" customHeight="1">
      <c r="B23" s="4"/>
      <c r="C23" s="5">
        <v>0</v>
      </c>
      <c r="D23" s="5" t="e">
        <f t="array" aca="1" ref="D23" ca="1">_xludf.XLOOKUP(C23,' scaled score reading'!$AJ$3:$AJ$23,' scaled score reading'!$AK$3:$AK$23)</f>
        <v>#NAME?</v>
      </c>
      <c r="E23" s="5" t="e">
        <f t="array" aca="1" ref="E23" ca="1">_xludf.XLOOKUP(C23,' scaled score reading'!$AJ$3:$AJ$23,' scaled score reading'!$AM$3:$AM$23)</f>
        <v>#NAME?</v>
      </c>
      <c r="F23" s="5">
        <v>0</v>
      </c>
      <c r="G23" s="5" t="e">
        <f t="array" aca="1" ref="G23" ca="1">_xludf.XLOOKUP(F23,' scaled score reading'!$AJ$3:$AJ$23,' scaled score reading'!$AK$3:$AK$23)</f>
        <v>#NAME?</v>
      </c>
      <c r="H23" s="5" t="e">
        <f t="array" aca="1" ref="H23" ca="1">_xludf.XLOOKUP(F23,' scaled score reading'!$AJ$3:$AJ$23,' scaled score reading'!$AN$3:$AN$23)</f>
        <v>#NAME?</v>
      </c>
      <c r="I23" s="6">
        <v>0</v>
      </c>
      <c r="J23" s="6" t="str">
        <f>_xlfn.XLOOKUP(I23,' scaled score reading'!$AP$3:$AP$23,' scaled score reading'!$AQ$3:$AQ$23)</f>
        <v>n</v>
      </c>
      <c r="K23" s="6" t="str">
        <f>_xlfn.XLOOKUP(I23,' scaled score reading'!$AP$3:$AP$23,' scaled score reading'!$AS$3:$AS$23)</f>
        <v>SB</v>
      </c>
      <c r="L23" s="6">
        <v>0</v>
      </c>
      <c r="M23" s="6" t="e">
        <f t="array" aca="1" ref="M23" ca="1">_xludf.XLOOKUP(L23,' scaled score reading'!$A$3:$A$43,' scaled score reading'!$B$3:$B$43)</f>
        <v>#NAME?</v>
      </c>
      <c r="N23" s="6" t="e">
        <f t="array" aca="1" ref="N23" ca="1">_xludf.XLOOKUP(L23,' scaled score reading'!$A$3:$A$43,' scaled score reading'!$E$3:$E$43)</f>
        <v>#NAME?</v>
      </c>
      <c r="O23" s="6">
        <v>0</v>
      </c>
      <c r="P23" s="6" t="e">
        <f t="array" aca="1" ref="P23" ca="1">_xludf.XLOOKUP(O23,' scaled score reading'!$A$3:$A$43,' scaled score reading'!$B$3:$B$43)</f>
        <v>#NAME?</v>
      </c>
      <c r="Q23" s="6" t="e">
        <f t="array" aca="1" ref="Q23" ca="1">_xludf.XLOOKUP(O23,' scaled score reading'!$A$3:$A$43,' scaled score reading'!$F$3:$F$43)</f>
        <v>#NAME?</v>
      </c>
      <c r="R23" s="7">
        <v>0</v>
      </c>
      <c r="S23" s="8" t="e">
        <f t="array" aca="1" ref="S23" ca="1">_xludf.XLOOKUP(R23,' scaled score reading'!$AC$3:$AC$33,' scaled score reading'!$AD$3:$AD$33)</f>
        <v>#NAME?</v>
      </c>
      <c r="T23" s="8" t="e">
        <f t="array" aca="1" ref="T23" ca="1">_xludf.XLOOKUP(R23,' scaled score reading'!$AC$3:$AC$33,' scaled score reading'!$AF$3:$AF$33)</f>
        <v>#NAME?</v>
      </c>
      <c r="U23" s="8">
        <v>0</v>
      </c>
      <c r="V23" s="8" t="e">
        <f t="array" aca="1" ref="V23" ca="1">_xludf.XLOOKUP(U23,' scaled score reading'!$AC$3:$AC$33,' scaled score reading'!$AD$3:$AD$33)</f>
        <v>#NAME?</v>
      </c>
      <c r="W23" s="8" t="e">
        <f t="array" aca="1" ref="W23" ca="1">_xludf.XLOOKUP(U23,' scaled score reading'!$AC$3:$AC$33,' scaled score reading'!$AG$3:$AG$33)</f>
        <v>#NAME?</v>
      </c>
      <c r="X23" s="8">
        <v>0</v>
      </c>
      <c r="Y23" s="8" t="e">
        <f t="array" aca="1" ref="Y23" ca="1">_xludf.XLOOKUP(X23,' scaled score reading'!$AC$3:$AC$33,' scaled score reading'!$AD$3:$AD$33)</f>
        <v>#NAME?</v>
      </c>
      <c r="Z23" s="8" t="e">
        <f t="array" aca="1" ref="Z23" ca="1">_xludf.XLOOKUP(X23,' scaled score reading'!$AC$3:$AC$33,' scaled score reading'!$AH$3:$AH$33)</f>
        <v>#NAME?</v>
      </c>
      <c r="AA23" s="9">
        <v>0</v>
      </c>
      <c r="AB23" s="9" t="e">
        <f t="array" aca="1" ref="AB23" ca="1">_xludf.XLOOKUP(AA23,' scaled score reading'!$V$3:$V$33,' scaled score reading'!$W$3:$W$33)</f>
        <v>#NAME?</v>
      </c>
      <c r="AC23" s="9" t="e">
        <f t="array" aca="1" ref="AC23" ca="1">_xludf.XLOOKUP(AA23,' scaled score reading'!$V$3:$V$43,' scaled score reading'!$Y$3:$Y$43)</f>
        <v>#NAME?</v>
      </c>
      <c r="AD23" s="9">
        <v>0</v>
      </c>
      <c r="AE23" s="9" t="e">
        <f t="array" aca="1" ref="AE23" ca="1">_xludf.XLOOKUP(AD23,' scaled score reading'!$V$3:$V$43,' scaled score reading'!$W$3:$W$43)</f>
        <v>#NAME?</v>
      </c>
      <c r="AF23" s="9" t="e">
        <f t="array" aca="1" ref="AF23" ca="1">_xludf.XLOOKUP(AD23,' scaled score reading'!$V$3:$V$43,' scaled score reading'!$Z$3:$Z$43)</f>
        <v>#NAME?</v>
      </c>
      <c r="AG23" s="9">
        <v>0</v>
      </c>
      <c r="AH23" s="9" t="e">
        <f t="array" aca="1" ref="AH23" ca="1">_xludf.XLOOKUP(AG23,' scaled score reading'!$V$3:$V$43,' scaled score reading'!$W$3:$W$43)</f>
        <v>#NAME?</v>
      </c>
      <c r="AI23" s="9" t="e">
        <f t="array" aca="1" ref="AI23" ca="1">_xludf.XLOOKUP(AG23,' scaled score reading'!$V$3:$V$43,' scaled score reading'!$AA$3:$AA$43)</f>
        <v>#NAME?</v>
      </c>
      <c r="AJ23" s="10">
        <v>0</v>
      </c>
      <c r="AK23" s="10" t="e">
        <f t="array" aca="1" ref="AK23" ca="1">_xludf.XLOOKUP(AJ23,' scaled score reading'!$O$3:$O$48,' scaled score reading'!$P$3:$P$48)</f>
        <v>#NAME?</v>
      </c>
      <c r="AL23" s="10" t="e">
        <f t="array" aca="1" ref="AL23" ca="1">_xludf.XLOOKUP(AJ23,' scaled score reading'!$O$3:$O$48,' scaled score reading'!$R$3:$R$48)</f>
        <v>#NAME?</v>
      </c>
      <c r="AM23" s="10">
        <v>0</v>
      </c>
      <c r="AN23" s="10" t="e">
        <f t="array" aca="1" ref="AN23" ca="1">_xludf.XLOOKUP(AM23,' scaled score reading'!$O$3:$O$48,' scaled score reading'!$P$3:$P$48)</f>
        <v>#NAME?</v>
      </c>
      <c r="AO23" s="10" t="e">
        <f t="array" aca="1" ref="AO23" ca="1">_xludf.XLOOKUP(AM23,' scaled score reading'!$O$3:$O$48,' scaled score reading'!$S$3:$S$48)</f>
        <v>#NAME?</v>
      </c>
      <c r="AP23" s="10">
        <v>0</v>
      </c>
      <c r="AQ23" s="10" t="e">
        <f t="array" aca="1" ref="AQ23" ca="1">_xludf.XLOOKUP(AP23,' scaled score reading'!$O$3:$O$48,' scaled score reading'!$P$3:$P$48)</f>
        <v>#NAME?</v>
      </c>
      <c r="AR23" s="10" t="e">
        <f t="array" aca="1" ref="AR23" ca="1">_xludf.XLOOKUP(Reading!AP23,' scaled score reading'!$O$3:$O$48,' scaled score reading'!$T$3:$T$48)</f>
        <v>#NAME?</v>
      </c>
      <c r="AS23" s="11">
        <v>0</v>
      </c>
      <c r="AT23" s="11" t="e">
        <f t="array" aca="1" ref="AT23" ca="1">_xludf.XLOOKUP(AS23,' scaled score reading'!$H$3:$H$53,' scaled score reading'!$I$3:$I$53)</f>
        <v>#NAME?</v>
      </c>
      <c r="AU23" s="11" t="e">
        <f t="array" aca="1" ref="AU23" ca="1">_xludf.XLOOKUP(AS23,' scaled score reading'!$H$3:$H$53,' scaled score reading'!$K$3:$K$53)</f>
        <v>#NAME?</v>
      </c>
      <c r="AV23" s="11">
        <v>0</v>
      </c>
      <c r="AW23" s="11" t="e">
        <f t="array" aca="1" ref="AW23" ca="1">_xludf.XLOOKUP(AV23,' scaled score reading'!$H$3:$H$53,' scaled score reading'!$I$3:$I$53)</f>
        <v>#NAME?</v>
      </c>
      <c r="AX23" s="11" t="e">
        <f t="array" aca="1" ref="AX23" ca="1">_xludf.XLOOKUP(AV23,' scaled score reading'!$H$3:$H$53,' scaled score reading'!$L$3:$L$53)</f>
        <v>#NAME?</v>
      </c>
      <c r="AY23" s="11">
        <v>0</v>
      </c>
      <c r="AZ23" s="11" t="e">
        <f t="array" aca="1" ref="AZ23" ca="1">_xludf.XLOOKUP(AY23,' scaled score reading'!$H$3:$H$53,' scaled score reading'!$I$3:$I$53)</f>
        <v>#NAME?</v>
      </c>
      <c r="BA23" s="11" t="e">
        <f t="array" aca="1" ref="BA23" ca="1">_xludf.XLOOKUP(AY23,' scaled score reading'!$H$3:$H$53,' scaled score reading'!$M$3:$M$53)</f>
        <v>#NAME?</v>
      </c>
    </row>
    <row r="24" spans="2:53" ht="15.75" customHeight="1">
      <c r="B24" s="4"/>
      <c r="C24" s="5">
        <v>0</v>
      </c>
      <c r="D24" s="5" t="e">
        <f t="array" aca="1" ref="D24" ca="1">_xludf.XLOOKUP(C24,' scaled score reading'!$AJ$3:$AJ$23,' scaled score reading'!$AK$3:$AK$23)</f>
        <v>#NAME?</v>
      </c>
      <c r="E24" s="5" t="e">
        <f t="array" aca="1" ref="E24" ca="1">_xludf.XLOOKUP(C24,' scaled score reading'!$AJ$3:$AJ$23,' scaled score reading'!$AM$3:$AM$23)</f>
        <v>#NAME?</v>
      </c>
      <c r="F24" s="5">
        <v>0</v>
      </c>
      <c r="G24" s="5" t="e">
        <f t="array" aca="1" ref="G24" ca="1">_xludf.XLOOKUP(F24,' scaled score reading'!$AJ$3:$AJ$23,' scaled score reading'!$AK$3:$AK$23)</f>
        <v>#NAME?</v>
      </c>
      <c r="H24" s="5" t="e">
        <f t="array" aca="1" ref="H24" ca="1">_xludf.XLOOKUP(F24,' scaled score reading'!$AJ$3:$AJ$23,' scaled score reading'!$AN$3:$AN$23)</f>
        <v>#NAME?</v>
      </c>
      <c r="I24" s="6">
        <v>0</v>
      </c>
      <c r="J24" s="6" t="str">
        <f>_xlfn.XLOOKUP(I24,' scaled score reading'!$AP$3:$AP$23,' scaled score reading'!$AQ$3:$AQ$23)</f>
        <v>n</v>
      </c>
      <c r="K24" s="6" t="str">
        <f>_xlfn.XLOOKUP(I24,' scaled score reading'!$AP$3:$AP$23,' scaled score reading'!$AS$3:$AS$23)</f>
        <v>SB</v>
      </c>
      <c r="L24" s="6">
        <v>0</v>
      </c>
      <c r="M24" s="6" t="e">
        <f t="array" aca="1" ref="M24" ca="1">_xludf.XLOOKUP(L24,' scaled score reading'!$A$3:$A$43,' scaled score reading'!$B$3:$B$43)</f>
        <v>#NAME?</v>
      </c>
      <c r="N24" s="6" t="e">
        <f t="array" aca="1" ref="N24" ca="1">_xludf.XLOOKUP(L24,' scaled score reading'!$A$3:$A$43,' scaled score reading'!$E$3:$E$43)</f>
        <v>#NAME?</v>
      </c>
      <c r="O24" s="6">
        <v>0</v>
      </c>
      <c r="P24" s="6" t="e">
        <f t="array" aca="1" ref="P24" ca="1">_xludf.XLOOKUP(O24,' scaled score reading'!$A$3:$A$43,' scaled score reading'!$B$3:$B$43)</f>
        <v>#NAME?</v>
      </c>
      <c r="Q24" s="6" t="e">
        <f t="array" aca="1" ref="Q24" ca="1">_xludf.XLOOKUP(O24,' scaled score reading'!$A$3:$A$43,' scaled score reading'!$F$3:$F$43)</f>
        <v>#NAME?</v>
      </c>
      <c r="R24" s="7">
        <v>0</v>
      </c>
      <c r="S24" s="8" t="e">
        <f t="array" aca="1" ref="S24" ca="1">_xludf.XLOOKUP(R24,' scaled score reading'!$AC$3:$AC$33,' scaled score reading'!$AD$3:$AD$33)</f>
        <v>#NAME?</v>
      </c>
      <c r="T24" s="8" t="e">
        <f t="array" aca="1" ref="T24" ca="1">_xludf.XLOOKUP(R24,' scaled score reading'!$AC$3:$AC$33,' scaled score reading'!$AF$3:$AF$33)</f>
        <v>#NAME?</v>
      </c>
      <c r="U24" s="8">
        <v>0</v>
      </c>
      <c r="V24" s="8" t="e">
        <f t="array" aca="1" ref="V24" ca="1">_xludf.XLOOKUP(U24,' scaled score reading'!$AC$3:$AC$33,' scaled score reading'!$AD$3:$AD$33)</f>
        <v>#NAME?</v>
      </c>
      <c r="W24" s="8" t="e">
        <f t="array" aca="1" ref="W24" ca="1">_xludf.XLOOKUP(U24,' scaled score reading'!$AC$3:$AC$33,' scaled score reading'!$AG$3:$AG$33)</f>
        <v>#NAME?</v>
      </c>
      <c r="X24" s="8">
        <v>0</v>
      </c>
      <c r="Y24" s="8" t="e">
        <f t="array" aca="1" ref="Y24" ca="1">_xludf.XLOOKUP(X24,' scaled score reading'!$AC$3:$AC$33,' scaled score reading'!$AD$3:$AD$33)</f>
        <v>#NAME?</v>
      </c>
      <c r="Z24" s="8" t="e">
        <f t="array" aca="1" ref="Z24" ca="1">_xludf.XLOOKUP(X24,' scaled score reading'!$AC$3:$AC$33,' scaled score reading'!$AH$3:$AH$33)</f>
        <v>#NAME?</v>
      </c>
      <c r="AA24" s="9">
        <v>0</v>
      </c>
      <c r="AB24" s="9" t="e">
        <f t="array" aca="1" ref="AB24" ca="1">_xludf.XLOOKUP(AA24,' scaled score reading'!$V$3:$V$33,' scaled score reading'!$W$3:$W$33)</f>
        <v>#NAME?</v>
      </c>
      <c r="AC24" s="9" t="e">
        <f t="array" aca="1" ref="AC24" ca="1">_xludf.XLOOKUP(AA24,' scaled score reading'!$V$3:$V$43,' scaled score reading'!$Y$3:$Y$43)</f>
        <v>#NAME?</v>
      </c>
      <c r="AD24" s="9">
        <v>0</v>
      </c>
      <c r="AE24" s="9" t="e">
        <f t="array" aca="1" ref="AE24" ca="1">_xludf.XLOOKUP(AD24,' scaled score reading'!$V$3:$V$43,' scaled score reading'!$W$3:$W$43)</f>
        <v>#NAME?</v>
      </c>
      <c r="AF24" s="9" t="e">
        <f t="array" aca="1" ref="AF24" ca="1">_xludf.XLOOKUP(AD24,' scaled score reading'!$V$3:$V$43,' scaled score reading'!$Z$3:$Z$43)</f>
        <v>#NAME?</v>
      </c>
      <c r="AG24" s="9">
        <v>0</v>
      </c>
      <c r="AH24" s="9" t="e">
        <f t="array" aca="1" ref="AH24" ca="1">_xludf.XLOOKUP(AG24,' scaled score reading'!$V$3:$V$43,' scaled score reading'!$W$3:$W$43)</f>
        <v>#NAME?</v>
      </c>
      <c r="AI24" s="9" t="e">
        <f t="array" aca="1" ref="AI24" ca="1">_xludf.XLOOKUP(AG24,' scaled score reading'!$V$3:$V$43,' scaled score reading'!$AA$3:$AA$43)</f>
        <v>#NAME?</v>
      </c>
      <c r="AJ24" s="10">
        <v>0</v>
      </c>
      <c r="AK24" s="10" t="e">
        <f t="array" aca="1" ref="AK24" ca="1">_xludf.XLOOKUP(AJ24,' scaled score reading'!$O$3:$O$48,' scaled score reading'!$P$3:$P$48)</f>
        <v>#NAME?</v>
      </c>
      <c r="AL24" s="10" t="e">
        <f t="array" aca="1" ref="AL24" ca="1">_xludf.XLOOKUP(AJ24,' scaled score reading'!$O$3:$O$48,' scaled score reading'!$R$3:$R$48)</f>
        <v>#NAME?</v>
      </c>
      <c r="AM24" s="10">
        <v>0</v>
      </c>
      <c r="AN24" s="10" t="e">
        <f t="array" aca="1" ref="AN24" ca="1">_xludf.XLOOKUP(AM24,' scaled score reading'!$O$3:$O$48,' scaled score reading'!$P$3:$P$48)</f>
        <v>#NAME?</v>
      </c>
      <c r="AO24" s="10" t="e">
        <f t="array" aca="1" ref="AO24" ca="1">_xludf.XLOOKUP(AM24,' scaled score reading'!$O$3:$O$48,' scaled score reading'!$S$3:$S$48)</f>
        <v>#NAME?</v>
      </c>
      <c r="AP24" s="10">
        <v>0</v>
      </c>
      <c r="AQ24" s="10" t="e">
        <f t="array" aca="1" ref="AQ24" ca="1">_xludf.XLOOKUP(AP24,' scaled score reading'!$O$3:$O$48,' scaled score reading'!$P$3:$P$48)</f>
        <v>#NAME?</v>
      </c>
      <c r="AR24" s="10" t="e">
        <f t="array" aca="1" ref="AR24" ca="1">_xludf.XLOOKUP(Reading!AP24,' scaled score reading'!$O$3:$O$48,' scaled score reading'!$T$3:$T$48)</f>
        <v>#NAME?</v>
      </c>
      <c r="AS24" s="11">
        <v>0</v>
      </c>
      <c r="AT24" s="11" t="e">
        <f t="array" aca="1" ref="AT24" ca="1">_xludf.XLOOKUP(AS24,' scaled score reading'!$H$3:$H$53,' scaled score reading'!$I$3:$I$53)</f>
        <v>#NAME?</v>
      </c>
      <c r="AU24" s="11" t="e">
        <f t="array" aca="1" ref="AU24" ca="1">_xludf.XLOOKUP(AS24,' scaled score reading'!$H$3:$H$53,' scaled score reading'!$K$3:$K$53)</f>
        <v>#NAME?</v>
      </c>
      <c r="AV24" s="11">
        <v>0</v>
      </c>
      <c r="AW24" s="11" t="e">
        <f t="array" aca="1" ref="AW24" ca="1">_xludf.XLOOKUP(AV24,' scaled score reading'!$H$3:$H$53,' scaled score reading'!$I$3:$I$53)</f>
        <v>#NAME?</v>
      </c>
      <c r="AX24" s="11" t="e">
        <f t="array" aca="1" ref="AX24" ca="1">_xludf.XLOOKUP(AV24,' scaled score reading'!$H$3:$H$53,' scaled score reading'!$L$3:$L$53)</f>
        <v>#NAME?</v>
      </c>
      <c r="AY24" s="11">
        <v>0</v>
      </c>
      <c r="AZ24" s="11" t="e">
        <f t="array" aca="1" ref="AZ24" ca="1">_xludf.XLOOKUP(AY24,' scaled score reading'!$H$3:$H$53,' scaled score reading'!$I$3:$I$53)</f>
        <v>#NAME?</v>
      </c>
      <c r="BA24" s="11" t="e">
        <f t="array" aca="1" ref="BA24" ca="1">_xludf.XLOOKUP(AY24,' scaled score reading'!$H$3:$H$53,' scaled score reading'!$M$3:$M$53)</f>
        <v>#NAME?</v>
      </c>
    </row>
    <row r="25" spans="2:53" ht="15.75" customHeight="1">
      <c r="B25" s="4"/>
      <c r="C25" s="5">
        <v>0</v>
      </c>
      <c r="D25" s="5" t="e">
        <f t="array" aca="1" ref="D25" ca="1">_xludf.XLOOKUP(C25,' scaled score reading'!$AJ$3:$AJ$23,' scaled score reading'!$AK$3:$AK$23)</f>
        <v>#NAME?</v>
      </c>
      <c r="E25" s="5" t="e">
        <f t="array" aca="1" ref="E25" ca="1">_xludf.XLOOKUP(C25,' scaled score reading'!$AJ$3:$AJ$23,' scaled score reading'!$AM$3:$AM$23)</f>
        <v>#NAME?</v>
      </c>
      <c r="F25" s="5">
        <v>0</v>
      </c>
      <c r="G25" s="5" t="e">
        <f t="array" aca="1" ref="G25" ca="1">_xludf.XLOOKUP(F25,' scaled score reading'!$AJ$3:$AJ$23,' scaled score reading'!$AK$3:$AK$23)</f>
        <v>#NAME?</v>
      </c>
      <c r="H25" s="5" t="e">
        <f t="array" aca="1" ref="H25" ca="1">_xludf.XLOOKUP(F25,' scaled score reading'!$AJ$3:$AJ$23,' scaled score reading'!$AN$3:$AN$23)</f>
        <v>#NAME?</v>
      </c>
      <c r="I25" s="6">
        <v>0</v>
      </c>
      <c r="J25" s="6" t="str">
        <f>_xlfn.XLOOKUP(I25,' scaled score reading'!$AP$3:$AP$23,' scaled score reading'!$AQ$3:$AQ$23)</f>
        <v>n</v>
      </c>
      <c r="K25" s="6" t="str">
        <f>_xlfn.XLOOKUP(I25,' scaled score reading'!$AP$3:$AP$23,' scaled score reading'!$AS$3:$AS$23)</f>
        <v>SB</v>
      </c>
      <c r="L25" s="6">
        <v>0</v>
      </c>
      <c r="M25" s="6" t="e">
        <f t="array" aca="1" ref="M25" ca="1">_xludf.XLOOKUP(L25,' scaled score reading'!$A$3:$A$43,' scaled score reading'!$B$3:$B$43)</f>
        <v>#NAME?</v>
      </c>
      <c r="N25" s="6" t="e">
        <f t="array" aca="1" ref="N25" ca="1">_xludf.XLOOKUP(L25,' scaled score reading'!$A$3:$A$43,' scaled score reading'!$E$3:$E$43)</f>
        <v>#NAME?</v>
      </c>
      <c r="O25" s="6">
        <v>0</v>
      </c>
      <c r="P25" s="6" t="e">
        <f t="array" aca="1" ref="P25" ca="1">_xludf.XLOOKUP(O25,' scaled score reading'!$A$3:$A$43,' scaled score reading'!$B$3:$B$43)</f>
        <v>#NAME?</v>
      </c>
      <c r="Q25" s="6" t="e">
        <f t="array" aca="1" ref="Q25" ca="1">_xludf.XLOOKUP(O25,' scaled score reading'!$A$3:$A$43,' scaled score reading'!$F$3:$F$43)</f>
        <v>#NAME?</v>
      </c>
      <c r="R25" s="7">
        <v>0</v>
      </c>
      <c r="S25" s="8" t="e">
        <f t="array" aca="1" ref="S25" ca="1">_xludf.XLOOKUP(R25,' scaled score reading'!$AC$3:$AC$33,' scaled score reading'!$AD$3:$AD$33)</f>
        <v>#NAME?</v>
      </c>
      <c r="T25" s="8" t="e">
        <f t="array" aca="1" ref="T25" ca="1">_xludf.XLOOKUP(R25,' scaled score reading'!$AC$3:$AC$33,' scaled score reading'!$AF$3:$AF$33)</f>
        <v>#NAME?</v>
      </c>
      <c r="U25" s="8">
        <v>0</v>
      </c>
      <c r="V25" s="8" t="e">
        <f t="array" aca="1" ref="V25" ca="1">_xludf.XLOOKUP(U25,' scaled score reading'!$AC$3:$AC$33,' scaled score reading'!$AD$3:$AD$33)</f>
        <v>#NAME?</v>
      </c>
      <c r="W25" s="8" t="e">
        <f t="array" aca="1" ref="W25" ca="1">_xludf.XLOOKUP(U25,' scaled score reading'!$AC$3:$AC$33,' scaled score reading'!$AG$3:$AG$33)</f>
        <v>#NAME?</v>
      </c>
      <c r="X25" s="8">
        <v>0</v>
      </c>
      <c r="Y25" s="8" t="e">
        <f t="array" aca="1" ref="Y25" ca="1">_xludf.XLOOKUP(X25,' scaled score reading'!$AC$3:$AC$33,' scaled score reading'!$AD$3:$AD$33)</f>
        <v>#NAME?</v>
      </c>
      <c r="Z25" s="8" t="e">
        <f t="array" aca="1" ref="Z25" ca="1">_xludf.XLOOKUP(X25,' scaled score reading'!$AC$3:$AC$33,' scaled score reading'!$AH$3:$AH$33)</f>
        <v>#NAME?</v>
      </c>
      <c r="AA25" s="9">
        <v>0</v>
      </c>
      <c r="AB25" s="9" t="e">
        <f t="array" aca="1" ref="AB25" ca="1">_xludf.XLOOKUP(AA25,' scaled score reading'!$V$3:$V$33,' scaled score reading'!$W$3:$W$33)</f>
        <v>#NAME?</v>
      </c>
      <c r="AC25" s="9" t="e">
        <f t="array" aca="1" ref="AC25" ca="1">_xludf.XLOOKUP(AA25,' scaled score reading'!$V$3:$V$43,' scaled score reading'!$Y$3:$Y$43)</f>
        <v>#NAME?</v>
      </c>
      <c r="AD25" s="9">
        <v>0</v>
      </c>
      <c r="AE25" s="9" t="e">
        <f t="array" aca="1" ref="AE25" ca="1">_xludf.XLOOKUP(AD25,' scaled score reading'!$V$3:$V$43,' scaled score reading'!$W$3:$W$43)</f>
        <v>#NAME?</v>
      </c>
      <c r="AF25" s="9" t="e">
        <f t="array" aca="1" ref="AF25" ca="1">_xludf.XLOOKUP(AD25,' scaled score reading'!$V$3:$V$43,' scaled score reading'!$Z$3:$Z$43)</f>
        <v>#NAME?</v>
      </c>
      <c r="AG25" s="9">
        <v>0</v>
      </c>
      <c r="AH25" s="9" t="e">
        <f t="array" aca="1" ref="AH25" ca="1">_xludf.XLOOKUP(AG25,' scaled score reading'!$V$3:$V$43,' scaled score reading'!$W$3:$W$43)</f>
        <v>#NAME?</v>
      </c>
      <c r="AI25" s="9" t="e">
        <f t="array" aca="1" ref="AI25" ca="1">_xludf.XLOOKUP(AG25,' scaled score reading'!$V$3:$V$43,' scaled score reading'!$AA$3:$AA$43)</f>
        <v>#NAME?</v>
      </c>
      <c r="AJ25" s="10">
        <v>0</v>
      </c>
      <c r="AK25" s="10" t="e">
        <f t="array" aca="1" ref="AK25" ca="1">_xludf.XLOOKUP(AJ25,' scaled score reading'!$O$3:$O$48,' scaled score reading'!$P$3:$P$48)</f>
        <v>#NAME?</v>
      </c>
      <c r="AL25" s="10" t="e">
        <f t="array" aca="1" ref="AL25" ca="1">_xludf.XLOOKUP(AJ25,' scaled score reading'!$O$3:$O$48,' scaled score reading'!$R$3:$R$48)</f>
        <v>#NAME?</v>
      </c>
      <c r="AM25" s="10">
        <v>0</v>
      </c>
      <c r="AN25" s="10" t="e">
        <f t="array" aca="1" ref="AN25" ca="1">_xludf.XLOOKUP(AM25,' scaled score reading'!$O$3:$O$48,' scaled score reading'!$P$3:$P$48)</f>
        <v>#NAME?</v>
      </c>
      <c r="AO25" s="10" t="e">
        <f t="array" aca="1" ref="AO25" ca="1">_xludf.XLOOKUP(AM25,' scaled score reading'!$O$3:$O$48,' scaled score reading'!$S$3:$S$48)</f>
        <v>#NAME?</v>
      </c>
      <c r="AP25" s="10">
        <v>0</v>
      </c>
      <c r="AQ25" s="10" t="e">
        <f t="array" aca="1" ref="AQ25" ca="1">_xludf.XLOOKUP(AP25,' scaled score reading'!$O$3:$O$48,' scaled score reading'!$P$3:$P$48)</f>
        <v>#NAME?</v>
      </c>
      <c r="AR25" s="10" t="e">
        <f t="array" aca="1" ref="AR25" ca="1">_xludf.XLOOKUP(Reading!AP25,' scaled score reading'!$O$3:$O$48,' scaled score reading'!$T$3:$T$48)</f>
        <v>#NAME?</v>
      </c>
      <c r="AS25" s="11">
        <v>0</v>
      </c>
      <c r="AT25" s="11" t="e">
        <f t="array" aca="1" ref="AT25" ca="1">_xludf.XLOOKUP(AS25,' scaled score reading'!$H$3:$H$53,' scaled score reading'!$I$3:$I$53)</f>
        <v>#NAME?</v>
      </c>
      <c r="AU25" s="11" t="e">
        <f t="array" aca="1" ref="AU25" ca="1">_xludf.XLOOKUP(AS25,' scaled score reading'!$H$3:$H$53,' scaled score reading'!$K$3:$K$53)</f>
        <v>#NAME?</v>
      </c>
      <c r="AV25" s="11">
        <v>0</v>
      </c>
      <c r="AW25" s="11" t="e">
        <f t="array" aca="1" ref="AW25" ca="1">_xludf.XLOOKUP(AV25,' scaled score reading'!$H$3:$H$53,' scaled score reading'!$I$3:$I$53)</f>
        <v>#NAME?</v>
      </c>
      <c r="AX25" s="11" t="e">
        <f t="array" aca="1" ref="AX25" ca="1">_xludf.XLOOKUP(AV25,' scaled score reading'!$H$3:$H$53,' scaled score reading'!$L$3:$L$53)</f>
        <v>#NAME?</v>
      </c>
      <c r="AY25" s="11">
        <v>0</v>
      </c>
      <c r="AZ25" s="11" t="e">
        <f t="array" aca="1" ref="AZ25" ca="1">_xludf.XLOOKUP(AY25,' scaled score reading'!$H$3:$H$53,' scaled score reading'!$I$3:$I$53)</f>
        <v>#NAME?</v>
      </c>
      <c r="BA25" s="11" t="e">
        <f t="array" aca="1" ref="BA25" ca="1">_xludf.XLOOKUP(AY25,' scaled score reading'!$H$3:$H$53,' scaled score reading'!$M$3:$M$53)</f>
        <v>#NAME?</v>
      </c>
    </row>
    <row r="26" spans="2:53" ht="15.75" customHeight="1">
      <c r="B26" s="4"/>
      <c r="C26" s="5">
        <v>0</v>
      </c>
      <c r="D26" s="5" t="e">
        <f t="array" aca="1" ref="D26" ca="1">_xludf.XLOOKUP(C26,' scaled score reading'!$AJ$3:$AJ$23,' scaled score reading'!$AK$3:$AK$23)</f>
        <v>#NAME?</v>
      </c>
      <c r="E26" s="5" t="e">
        <f t="array" aca="1" ref="E26" ca="1">_xludf.XLOOKUP(C26,' scaled score reading'!$AJ$3:$AJ$23,' scaled score reading'!$AM$3:$AM$23)</f>
        <v>#NAME?</v>
      </c>
      <c r="F26" s="5">
        <v>0</v>
      </c>
      <c r="G26" s="5" t="e">
        <f t="array" aca="1" ref="G26" ca="1">_xludf.XLOOKUP(F26,' scaled score reading'!$AJ$3:$AJ$23,' scaled score reading'!$AK$3:$AK$23)</f>
        <v>#NAME?</v>
      </c>
      <c r="H26" s="5" t="e">
        <f t="array" aca="1" ref="H26" ca="1">_xludf.XLOOKUP(F26,' scaled score reading'!$AJ$3:$AJ$23,' scaled score reading'!$AN$3:$AN$23)</f>
        <v>#NAME?</v>
      </c>
      <c r="I26" s="6">
        <v>0</v>
      </c>
      <c r="J26" s="6" t="str">
        <f>_xlfn.XLOOKUP(I26,' scaled score reading'!$AP$3:$AP$23,' scaled score reading'!$AQ$3:$AQ$23)</f>
        <v>n</v>
      </c>
      <c r="K26" s="6" t="str">
        <f>_xlfn.XLOOKUP(I26,' scaled score reading'!$AP$3:$AP$23,' scaled score reading'!$AS$3:$AS$23)</f>
        <v>SB</v>
      </c>
      <c r="L26" s="6">
        <v>0</v>
      </c>
      <c r="M26" s="6" t="e">
        <f t="array" aca="1" ref="M26" ca="1">_xludf.XLOOKUP(L26,' scaled score reading'!$A$3:$A$43,' scaled score reading'!$B$3:$B$43)</f>
        <v>#NAME?</v>
      </c>
      <c r="N26" s="6" t="e">
        <f t="array" aca="1" ref="N26" ca="1">_xludf.XLOOKUP(L26,' scaled score reading'!$A$3:$A$43,' scaled score reading'!$E$3:$E$43)</f>
        <v>#NAME?</v>
      </c>
      <c r="O26" s="6">
        <v>0</v>
      </c>
      <c r="P26" s="6" t="e">
        <f t="array" aca="1" ref="P26" ca="1">_xludf.XLOOKUP(O26,' scaled score reading'!$A$3:$A$43,' scaled score reading'!$B$3:$B$43)</f>
        <v>#NAME?</v>
      </c>
      <c r="Q26" s="6" t="e">
        <f t="array" aca="1" ref="Q26" ca="1">_xludf.XLOOKUP(O26,' scaled score reading'!$A$3:$A$43,' scaled score reading'!$F$3:$F$43)</f>
        <v>#NAME?</v>
      </c>
      <c r="R26" s="7">
        <v>0</v>
      </c>
      <c r="S26" s="8" t="e">
        <f t="array" aca="1" ref="S26" ca="1">_xludf.XLOOKUP(R26,' scaled score reading'!$AC$3:$AC$33,' scaled score reading'!$AD$3:$AD$33)</f>
        <v>#NAME?</v>
      </c>
      <c r="T26" s="8" t="e">
        <f t="array" aca="1" ref="T26" ca="1">_xludf.XLOOKUP(R26,' scaled score reading'!$AC$3:$AC$33,' scaled score reading'!$AF$3:$AF$33)</f>
        <v>#NAME?</v>
      </c>
      <c r="U26" s="8">
        <v>0</v>
      </c>
      <c r="V26" s="8" t="e">
        <f t="array" aca="1" ref="V26" ca="1">_xludf.XLOOKUP(U26,' scaled score reading'!$AC$3:$AC$33,' scaled score reading'!$AD$3:$AD$33)</f>
        <v>#NAME?</v>
      </c>
      <c r="W26" s="8" t="e">
        <f t="array" aca="1" ref="W26" ca="1">_xludf.XLOOKUP(U26,' scaled score reading'!$AC$3:$AC$33,' scaled score reading'!$AG$3:$AG$33)</f>
        <v>#NAME?</v>
      </c>
      <c r="X26" s="8">
        <v>0</v>
      </c>
      <c r="Y26" s="8" t="e">
        <f t="array" aca="1" ref="Y26" ca="1">_xludf.XLOOKUP(X26,' scaled score reading'!$AC$3:$AC$33,' scaled score reading'!$AD$3:$AD$33)</f>
        <v>#NAME?</v>
      </c>
      <c r="Z26" s="8" t="e">
        <f t="array" aca="1" ref="Z26" ca="1">_xludf.XLOOKUP(X26,' scaled score reading'!$AC$3:$AC$33,' scaled score reading'!$AH$3:$AH$33)</f>
        <v>#NAME?</v>
      </c>
      <c r="AA26" s="9">
        <v>0</v>
      </c>
      <c r="AB26" s="9" t="e">
        <f t="array" aca="1" ref="AB26" ca="1">_xludf.XLOOKUP(AA26,' scaled score reading'!$V$3:$V$33,' scaled score reading'!$W$3:$W$33)</f>
        <v>#NAME?</v>
      </c>
      <c r="AC26" s="9" t="e">
        <f t="array" aca="1" ref="AC26" ca="1">_xludf.XLOOKUP(AA26,' scaled score reading'!$V$3:$V$43,' scaled score reading'!$Y$3:$Y$43)</f>
        <v>#NAME?</v>
      </c>
      <c r="AD26" s="9">
        <v>0</v>
      </c>
      <c r="AE26" s="9" t="e">
        <f t="array" aca="1" ref="AE26" ca="1">_xludf.XLOOKUP(AD26,' scaled score reading'!$V$3:$V$43,' scaled score reading'!$W$3:$W$43)</f>
        <v>#NAME?</v>
      </c>
      <c r="AF26" s="9" t="e">
        <f t="array" aca="1" ref="AF26" ca="1">_xludf.XLOOKUP(AD26,' scaled score reading'!$V$3:$V$43,' scaled score reading'!$Z$3:$Z$43)</f>
        <v>#NAME?</v>
      </c>
      <c r="AG26" s="9">
        <v>0</v>
      </c>
      <c r="AH26" s="9" t="e">
        <f t="array" aca="1" ref="AH26" ca="1">_xludf.XLOOKUP(AG26,' scaled score reading'!$V$3:$V$43,' scaled score reading'!$W$3:$W$43)</f>
        <v>#NAME?</v>
      </c>
      <c r="AI26" s="9" t="e">
        <f t="array" aca="1" ref="AI26" ca="1">_xludf.XLOOKUP(AG26,' scaled score reading'!$V$3:$V$43,' scaled score reading'!$AA$3:$AA$43)</f>
        <v>#NAME?</v>
      </c>
      <c r="AJ26" s="10">
        <v>0</v>
      </c>
      <c r="AK26" s="10" t="e">
        <f t="array" aca="1" ref="AK26" ca="1">_xludf.XLOOKUP(AJ26,' scaled score reading'!$O$3:$O$48,' scaled score reading'!$P$3:$P$48)</f>
        <v>#NAME?</v>
      </c>
      <c r="AL26" s="10" t="e">
        <f t="array" aca="1" ref="AL26" ca="1">_xludf.XLOOKUP(AJ26,' scaled score reading'!$O$3:$O$48,' scaled score reading'!$R$3:$R$48)</f>
        <v>#NAME?</v>
      </c>
      <c r="AM26" s="10">
        <v>0</v>
      </c>
      <c r="AN26" s="10" t="e">
        <f t="array" aca="1" ref="AN26" ca="1">_xludf.XLOOKUP(AM26,' scaled score reading'!$O$3:$O$48,' scaled score reading'!$P$3:$P$48)</f>
        <v>#NAME?</v>
      </c>
      <c r="AO26" s="10" t="e">
        <f t="array" aca="1" ref="AO26" ca="1">_xludf.XLOOKUP(AM26,' scaled score reading'!$O$3:$O$48,' scaled score reading'!$S$3:$S$48)</f>
        <v>#NAME?</v>
      </c>
      <c r="AP26" s="10">
        <v>0</v>
      </c>
      <c r="AQ26" s="10" t="e">
        <f t="array" aca="1" ref="AQ26" ca="1">_xludf.XLOOKUP(AP26,' scaled score reading'!$O$3:$O$48,' scaled score reading'!$P$3:$P$48)</f>
        <v>#NAME?</v>
      </c>
      <c r="AR26" s="10" t="e">
        <f t="array" aca="1" ref="AR26" ca="1">_xludf.XLOOKUP(Reading!AP26,' scaled score reading'!$O$3:$O$48,' scaled score reading'!$T$3:$T$48)</f>
        <v>#NAME?</v>
      </c>
      <c r="AS26" s="11">
        <v>0</v>
      </c>
      <c r="AT26" s="11" t="e">
        <f t="array" aca="1" ref="AT26" ca="1">_xludf.XLOOKUP(AS26,' scaled score reading'!$H$3:$H$53,' scaled score reading'!$I$3:$I$53)</f>
        <v>#NAME?</v>
      </c>
      <c r="AU26" s="11" t="e">
        <f t="array" aca="1" ref="AU26" ca="1">_xludf.XLOOKUP(AS26,' scaled score reading'!$H$3:$H$53,' scaled score reading'!$K$3:$K$53)</f>
        <v>#NAME?</v>
      </c>
      <c r="AV26" s="11">
        <v>0</v>
      </c>
      <c r="AW26" s="11" t="e">
        <f t="array" aca="1" ref="AW26" ca="1">_xludf.XLOOKUP(AV26,' scaled score reading'!$H$3:$H$53,' scaled score reading'!$I$3:$I$53)</f>
        <v>#NAME?</v>
      </c>
      <c r="AX26" s="11" t="e">
        <f t="array" aca="1" ref="AX26" ca="1">_xludf.XLOOKUP(AV26,' scaled score reading'!$H$3:$H$53,' scaled score reading'!$L$3:$L$53)</f>
        <v>#NAME?</v>
      </c>
      <c r="AY26" s="11">
        <v>0</v>
      </c>
      <c r="AZ26" s="11" t="e">
        <f t="array" aca="1" ref="AZ26" ca="1">_xludf.XLOOKUP(AY26,' scaled score reading'!$H$3:$H$53,' scaled score reading'!$I$3:$I$53)</f>
        <v>#NAME?</v>
      </c>
      <c r="BA26" s="11" t="e">
        <f t="array" aca="1" ref="BA26" ca="1">_xludf.XLOOKUP(AY26,' scaled score reading'!$H$3:$H$53,' scaled score reading'!$M$3:$M$53)</f>
        <v>#NAME?</v>
      </c>
    </row>
    <row r="27" spans="2:53" ht="15.75" customHeight="1">
      <c r="B27" s="4"/>
      <c r="C27" s="5">
        <v>0</v>
      </c>
      <c r="D27" s="5" t="e">
        <f t="array" aca="1" ref="D27" ca="1">_xludf.XLOOKUP(C27,' scaled score reading'!$AJ$3:$AJ$23,' scaled score reading'!$AK$3:$AK$23)</f>
        <v>#NAME?</v>
      </c>
      <c r="E27" s="5" t="e">
        <f t="array" aca="1" ref="E27" ca="1">_xludf.XLOOKUP(C27,' scaled score reading'!$AJ$3:$AJ$23,' scaled score reading'!$AM$3:$AM$23)</f>
        <v>#NAME?</v>
      </c>
      <c r="F27" s="5">
        <v>0</v>
      </c>
      <c r="G27" s="5" t="e">
        <f t="array" aca="1" ref="G27" ca="1">_xludf.XLOOKUP(F27,' scaled score reading'!$AJ$3:$AJ$23,' scaled score reading'!$AK$3:$AK$23)</f>
        <v>#NAME?</v>
      </c>
      <c r="H27" s="5" t="e">
        <f t="array" aca="1" ref="H27" ca="1">_xludf.XLOOKUP(F27,' scaled score reading'!$AJ$3:$AJ$23,' scaled score reading'!$AN$3:$AN$23)</f>
        <v>#NAME?</v>
      </c>
      <c r="I27" s="6">
        <v>0</v>
      </c>
      <c r="J27" s="6" t="str">
        <f>_xlfn.XLOOKUP(I27,' scaled score reading'!$AP$3:$AP$23,' scaled score reading'!$AQ$3:$AQ$23)</f>
        <v>n</v>
      </c>
      <c r="K27" s="6" t="str">
        <f>_xlfn.XLOOKUP(I27,' scaled score reading'!$AP$3:$AP$23,' scaled score reading'!$AS$3:$AS$23)</f>
        <v>SB</v>
      </c>
      <c r="L27" s="6">
        <v>0</v>
      </c>
      <c r="M27" s="6" t="e">
        <f t="array" aca="1" ref="M27" ca="1">_xludf.XLOOKUP(L27,' scaled score reading'!$A$3:$A$43,' scaled score reading'!$B$3:$B$43)</f>
        <v>#NAME?</v>
      </c>
      <c r="N27" s="6" t="e">
        <f t="array" aca="1" ref="N27" ca="1">_xludf.XLOOKUP(L27,' scaled score reading'!$A$3:$A$43,' scaled score reading'!$E$3:$E$43)</f>
        <v>#NAME?</v>
      </c>
      <c r="O27" s="6">
        <v>0</v>
      </c>
      <c r="P27" s="6" t="e">
        <f t="array" aca="1" ref="P27" ca="1">_xludf.XLOOKUP(O27,' scaled score reading'!$A$3:$A$43,' scaled score reading'!$B$3:$B$43)</f>
        <v>#NAME?</v>
      </c>
      <c r="Q27" s="6" t="e">
        <f t="array" aca="1" ref="Q27" ca="1">_xludf.XLOOKUP(O27,' scaled score reading'!$A$3:$A$43,' scaled score reading'!$F$3:$F$43)</f>
        <v>#NAME?</v>
      </c>
      <c r="R27" s="7">
        <v>0</v>
      </c>
      <c r="S27" s="8" t="e">
        <f t="array" aca="1" ref="S27" ca="1">_xludf.XLOOKUP(R27,' scaled score reading'!$AC$3:$AC$33,' scaled score reading'!$AD$3:$AD$33)</f>
        <v>#NAME?</v>
      </c>
      <c r="T27" s="8" t="e">
        <f t="array" aca="1" ref="T27" ca="1">_xludf.XLOOKUP(R27,' scaled score reading'!$AC$3:$AC$33,' scaled score reading'!$AF$3:$AF$33)</f>
        <v>#NAME?</v>
      </c>
      <c r="U27" s="8">
        <v>0</v>
      </c>
      <c r="V27" s="8" t="e">
        <f t="array" aca="1" ref="V27" ca="1">_xludf.XLOOKUP(U27,' scaled score reading'!$AC$3:$AC$33,' scaled score reading'!$AD$3:$AD$33)</f>
        <v>#NAME?</v>
      </c>
      <c r="W27" s="8" t="e">
        <f t="array" aca="1" ref="W27" ca="1">_xludf.XLOOKUP(U27,' scaled score reading'!$AC$3:$AC$33,' scaled score reading'!$AG$3:$AG$33)</f>
        <v>#NAME?</v>
      </c>
      <c r="X27" s="8">
        <v>0</v>
      </c>
      <c r="Y27" s="8" t="e">
        <f t="array" aca="1" ref="Y27" ca="1">_xludf.XLOOKUP(X27,' scaled score reading'!$AC$3:$AC$33,' scaled score reading'!$AD$3:$AD$33)</f>
        <v>#NAME?</v>
      </c>
      <c r="Z27" s="8" t="e">
        <f t="array" aca="1" ref="Z27" ca="1">_xludf.XLOOKUP(X27,' scaled score reading'!$AC$3:$AC$33,' scaled score reading'!$AH$3:$AH$33)</f>
        <v>#NAME?</v>
      </c>
      <c r="AA27" s="9">
        <v>0</v>
      </c>
      <c r="AB27" s="9" t="e">
        <f t="array" aca="1" ref="AB27" ca="1">_xludf.XLOOKUP(AA27,' scaled score reading'!$V$3:$V$33,' scaled score reading'!$W$3:$W$33)</f>
        <v>#NAME?</v>
      </c>
      <c r="AC27" s="9" t="e">
        <f t="array" aca="1" ref="AC27" ca="1">_xludf.XLOOKUP(AA27,' scaled score reading'!$V$3:$V$43,' scaled score reading'!$Y$3:$Y$43)</f>
        <v>#NAME?</v>
      </c>
      <c r="AD27" s="9">
        <v>0</v>
      </c>
      <c r="AE27" s="9" t="e">
        <f t="array" aca="1" ref="AE27" ca="1">_xludf.XLOOKUP(AD27,' scaled score reading'!$V$3:$V$43,' scaled score reading'!$W$3:$W$43)</f>
        <v>#NAME?</v>
      </c>
      <c r="AF27" s="9" t="e">
        <f t="array" aca="1" ref="AF27" ca="1">_xludf.XLOOKUP(AD27,' scaled score reading'!$V$3:$V$43,' scaled score reading'!$Z$3:$Z$43)</f>
        <v>#NAME?</v>
      </c>
      <c r="AG27" s="9">
        <v>0</v>
      </c>
      <c r="AH27" s="9" t="e">
        <f t="array" aca="1" ref="AH27" ca="1">_xludf.XLOOKUP(AG27,' scaled score reading'!$V$3:$V$43,' scaled score reading'!$W$3:$W$43)</f>
        <v>#NAME?</v>
      </c>
      <c r="AI27" s="9" t="e">
        <f t="array" aca="1" ref="AI27" ca="1">_xludf.XLOOKUP(AG27,' scaled score reading'!$V$3:$V$43,' scaled score reading'!$AA$3:$AA$43)</f>
        <v>#NAME?</v>
      </c>
      <c r="AJ27" s="10">
        <v>0</v>
      </c>
      <c r="AK27" s="10" t="e">
        <f t="array" aca="1" ref="AK27" ca="1">_xludf.XLOOKUP(AJ27,' scaled score reading'!$O$3:$O$48,' scaled score reading'!$P$3:$P$48)</f>
        <v>#NAME?</v>
      </c>
      <c r="AL27" s="10" t="e">
        <f t="array" aca="1" ref="AL27" ca="1">_xludf.XLOOKUP(AJ27,' scaled score reading'!$O$3:$O$48,' scaled score reading'!$R$3:$R$48)</f>
        <v>#NAME?</v>
      </c>
      <c r="AM27" s="10">
        <v>0</v>
      </c>
      <c r="AN27" s="10" t="e">
        <f t="array" aca="1" ref="AN27" ca="1">_xludf.XLOOKUP(AM27,' scaled score reading'!$O$3:$O$48,' scaled score reading'!$P$3:$P$48)</f>
        <v>#NAME?</v>
      </c>
      <c r="AO27" s="10" t="e">
        <f t="array" aca="1" ref="AO27" ca="1">_xludf.XLOOKUP(AM27,' scaled score reading'!$O$3:$O$48,' scaled score reading'!$S$3:$S$48)</f>
        <v>#NAME?</v>
      </c>
      <c r="AP27" s="10">
        <v>0</v>
      </c>
      <c r="AQ27" s="10" t="e">
        <f t="array" aca="1" ref="AQ27" ca="1">_xludf.XLOOKUP(AP27,' scaled score reading'!$O$3:$O$48,' scaled score reading'!$P$3:$P$48)</f>
        <v>#NAME?</v>
      </c>
      <c r="AR27" s="10" t="e">
        <f t="array" aca="1" ref="AR27" ca="1">_xludf.XLOOKUP(Reading!AP27,' scaled score reading'!$O$3:$O$48,' scaled score reading'!$T$3:$T$48)</f>
        <v>#NAME?</v>
      </c>
      <c r="AS27" s="11">
        <v>0</v>
      </c>
      <c r="AT27" s="11" t="e">
        <f t="array" aca="1" ref="AT27" ca="1">_xludf.XLOOKUP(AS27,' scaled score reading'!$H$3:$H$53,' scaled score reading'!$I$3:$I$53)</f>
        <v>#NAME?</v>
      </c>
      <c r="AU27" s="11" t="e">
        <f t="array" aca="1" ref="AU27" ca="1">_xludf.XLOOKUP(AS27,' scaled score reading'!$H$3:$H$53,' scaled score reading'!$K$3:$K$53)</f>
        <v>#NAME?</v>
      </c>
      <c r="AV27" s="11">
        <v>0</v>
      </c>
      <c r="AW27" s="11" t="e">
        <f t="array" aca="1" ref="AW27" ca="1">_xludf.XLOOKUP(AV27,' scaled score reading'!$H$3:$H$53,' scaled score reading'!$I$3:$I$53)</f>
        <v>#NAME?</v>
      </c>
      <c r="AX27" s="11" t="e">
        <f t="array" aca="1" ref="AX27" ca="1">_xludf.XLOOKUP(AV27,' scaled score reading'!$H$3:$H$53,' scaled score reading'!$L$3:$L$53)</f>
        <v>#NAME?</v>
      </c>
      <c r="AY27" s="11">
        <v>0</v>
      </c>
      <c r="AZ27" s="11" t="e">
        <f t="array" aca="1" ref="AZ27" ca="1">_xludf.XLOOKUP(AY27,' scaled score reading'!$H$3:$H$53,' scaled score reading'!$I$3:$I$53)</f>
        <v>#NAME?</v>
      </c>
      <c r="BA27" s="11" t="e">
        <f t="array" aca="1" ref="BA27" ca="1">_xludf.XLOOKUP(AY27,' scaled score reading'!$H$3:$H$53,' scaled score reading'!$M$3:$M$53)</f>
        <v>#NAME?</v>
      </c>
    </row>
    <row r="28" spans="2:53" ht="15.75" customHeight="1">
      <c r="B28" s="4"/>
      <c r="C28" s="5">
        <v>0</v>
      </c>
      <c r="D28" s="5" t="e">
        <f t="array" aca="1" ref="D28" ca="1">_xludf.XLOOKUP(C28,' scaled score reading'!$AJ$3:$AJ$23,' scaled score reading'!$AK$3:$AK$23)</f>
        <v>#NAME?</v>
      </c>
      <c r="E28" s="5" t="e">
        <f t="array" aca="1" ref="E28" ca="1">_xludf.XLOOKUP(C28,' scaled score reading'!$AJ$3:$AJ$23,' scaled score reading'!$AM$3:$AM$23)</f>
        <v>#NAME?</v>
      </c>
      <c r="F28" s="5">
        <v>0</v>
      </c>
      <c r="G28" s="5" t="e">
        <f t="array" aca="1" ref="G28" ca="1">_xludf.XLOOKUP(F28,' scaled score reading'!$AJ$3:$AJ$23,' scaled score reading'!$AK$3:$AK$23)</f>
        <v>#NAME?</v>
      </c>
      <c r="H28" s="5" t="e">
        <f t="array" aca="1" ref="H28" ca="1">_xludf.XLOOKUP(F28,' scaled score reading'!$AJ$3:$AJ$23,' scaled score reading'!$AN$3:$AN$23)</f>
        <v>#NAME?</v>
      </c>
      <c r="I28" s="6">
        <v>0</v>
      </c>
      <c r="J28" s="6" t="str">
        <f>_xlfn.XLOOKUP(I28,' scaled score reading'!$AP$3:$AP$23,' scaled score reading'!$AQ$3:$AQ$23)</f>
        <v>n</v>
      </c>
      <c r="K28" s="6" t="str">
        <f>_xlfn.XLOOKUP(I28,' scaled score reading'!$AP$3:$AP$23,' scaled score reading'!$AS$3:$AS$23)</f>
        <v>SB</v>
      </c>
      <c r="L28" s="6">
        <v>0</v>
      </c>
      <c r="M28" s="6" t="e">
        <f t="array" aca="1" ref="M28" ca="1">_xludf.XLOOKUP(L28,' scaled score reading'!$A$3:$A$43,' scaled score reading'!$B$3:$B$43)</f>
        <v>#NAME?</v>
      </c>
      <c r="N28" s="6" t="e">
        <f t="array" aca="1" ref="N28" ca="1">_xludf.XLOOKUP(L28,' scaled score reading'!$A$3:$A$43,' scaled score reading'!$E$3:$E$43)</f>
        <v>#NAME?</v>
      </c>
      <c r="O28" s="6">
        <v>0</v>
      </c>
      <c r="P28" s="6" t="e">
        <f t="array" aca="1" ref="P28" ca="1">_xludf.XLOOKUP(O28,' scaled score reading'!$A$3:$A$43,' scaled score reading'!$B$3:$B$43)</f>
        <v>#NAME?</v>
      </c>
      <c r="Q28" s="6" t="e">
        <f t="array" aca="1" ref="Q28" ca="1">_xludf.XLOOKUP(O28,' scaled score reading'!$A$3:$A$43,' scaled score reading'!$F$3:$F$43)</f>
        <v>#NAME?</v>
      </c>
      <c r="R28" s="7">
        <v>0</v>
      </c>
      <c r="S28" s="8" t="e">
        <f t="array" aca="1" ref="S28" ca="1">_xludf.XLOOKUP(R28,' scaled score reading'!$AC$3:$AC$33,' scaled score reading'!$AD$3:$AD$33)</f>
        <v>#NAME?</v>
      </c>
      <c r="T28" s="8" t="e">
        <f t="array" aca="1" ref="T28" ca="1">_xludf.XLOOKUP(R28,' scaled score reading'!$AC$3:$AC$33,' scaled score reading'!$AF$3:$AF$33)</f>
        <v>#NAME?</v>
      </c>
      <c r="U28" s="8">
        <v>0</v>
      </c>
      <c r="V28" s="8" t="e">
        <f t="array" aca="1" ref="V28" ca="1">_xludf.XLOOKUP(U28,' scaled score reading'!$AC$3:$AC$33,' scaled score reading'!$AD$3:$AD$33)</f>
        <v>#NAME?</v>
      </c>
      <c r="W28" s="8" t="e">
        <f t="array" aca="1" ref="W28" ca="1">_xludf.XLOOKUP(U28,' scaled score reading'!$AC$3:$AC$33,' scaled score reading'!$AG$3:$AG$33)</f>
        <v>#NAME?</v>
      </c>
      <c r="X28" s="8">
        <v>0</v>
      </c>
      <c r="Y28" s="8" t="e">
        <f t="array" aca="1" ref="Y28" ca="1">_xludf.XLOOKUP(X28,' scaled score reading'!$AC$3:$AC$33,' scaled score reading'!$AD$3:$AD$33)</f>
        <v>#NAME?</v>
      </c>
      <c r="Z28" s="8" t="e">
        <f t="array" aca="1" ref="Z28" ca="1">_xludf.XLOOKUP(X28,' scaled score reading'!$AC$3:$AC$33,' scaled score reading'!$AH$3:$AH$33)</f>
        <v>#NAME?</v>
      </c>
      <c r="AA28" s="9">
        <v>0</v>
      </c>
      <c r="AB28" s="9" t="e">
        <f t="array" aca="1" ref="AB28" ca="1">_xludf.XLOOKUP(AA28,' scaled score reading'!$V$3:$V$33,' scaled score reading'!$W$3:$W$33)</f>
        <v>#NAME?</v>
      </c>
      <c r="AC28" s="9" t="e">
        <f t="array" aca="1" ref="AC28" ca="1">_xludf.XLOOKUP(AA28,' scaled score reading'!$V$3:$V$43,' scaled score reading'!$Y$3:$Y$43)</f>
        <v>#NAME?</v>
      </c>
      <c r="AD28" s="9">
        <v>0</v>
      </c>
      <c r="AE28" s="9" t="e">
        <f t="array" aca="1" ref="AE28" ca="1">_xludf.XLOOKUP(AD28,' scaled score reading'!$V$3:$V$43,' scaled score reading'!$W$3:$W$43)</f>
        <v>#NAME?</v>
      </c>
      <c r="AF28" s="9" t="e">
        <f t="array" aca="1" ref="AF28" ca="1">_xludf.XLOOKUP(AD28,' scaled score reading'!$V$3:$V$43,' scaled score reading'!$Z$3:$Z$43)</f>
        <v>#NAME?</v>
      </c>
      <c r="AG28" s="9">
        <v>0</v>
      </c>
      <c r="AH28" s="9" t="e">
        <f t="array" aca="1" ref="AH28" ca="1">_xludf.XLOOKUP(AG28,' scaled score reading'!$V$3:$V$43,' scaled score reading'!$W$3:$W$43)</f>
        <v>#NAME?</v>
      </c>
      <c r="AI28" s="9" t="e">
        <f t="array" aca="1" ref="AI28" ca="1">_xludf.XLOOKUP(AG28,' scaled score reading'!$V$3:$V$43,' scaled score reading'!$AA$3:$AA$43)</f>
        <v>#NAME?</v>
      </c>
      <c r="AJ28" s="10">
        <v>0</v>
      </c>
      <c r="AK28" s="10" t="e">
        <f t="array" aca="1" ref="AK28" ca="1">_xludf.XLOOKUP(AJ28,' scaled score reading'!$O$3:$O$48,' scaled score reading'!$P$3:$P$48)</f>
        <v>#NAME?</v>
      </c>
      <c r="AL28" s="10" t="e">
        <f t="array" aca="1" ref="AL28" ca="1">_xludf.XLOOKUP(AJ28,' scaled score reading'!$O$3:$O$48,' scaled score reading'!$R$3:$R$48)</f>
        <v>#NAME?</v>
      </c>
      <c r="AM28" s="10">
        <v>0</v>
      </c>
      <c r="AN28" s="10" t="e">
        <f t="array" aca="1" ref="AN28" ca="1">_xludf.XLOOKUP(AM28,' scaled score reading'!$O$3:$O$48,' scaled score reading'!$P$3:$P$48)</f>
        <v>#NAME?</v>
      </c>
      <c r="AO28" s="10" t="e">
        <f t="array" aca="1" ref="AO28" ca="1">_xludf.XLOOKUP(AM28,' scaled score reading'!$O$3:$O$48,' scaled score reading'!$S$3:$S$48)</f>
        <v>#NAME?</v>
      </c>
      <c r="AP28" s="10">
        <v>0</v>
      </c>
      <c r="AQ28" s="10" t="e">
        <f t="array" aca="1" ref="AQ28" ca="1">_xludf.XLOOKUP(AP28,' scaled score reading'!$O$3:$O$48,' scaled score reading'!$P$3:$P$48)</f>
        <v>#NAME?</v>
      </c>
      <c r="AR28" s="10" t="e">
        <f t="array" aca="1" ref="AR28" ca="1">_xludf.XLOOKUP(Reading!AP28,' scaled score reading'!$O$3:$O$48,' scaled score reading'!$T$3:$T$48)</f>
        <v>#NAME?</v>
      </c>
      <c r="AS28" s="11">
        <v>0</v>
      </c>
      <c r="AT28" s="11" t="e">
        <f t="array" aca="1" ref="AT28" ca="1">_xludf.XLOOKUP(AS28,' scaled score reading'!$H$3:$H$53,' scaled score reading'!$I$3:$I$53)</f>
        <v>#NAME?</v>
      </c>
      <c r="AU28" s="11" t="e">
        <f t="array" aca="1" ref="AU28" ca="1">_xludf.XLOOKUP(AS28,' scaled score reading'!$H$3:$H$53,' scaled score reading'!$K$3:$K$53)</f>
        <v>#NAME?</v>
      </c>
      <c r="AV28" s="11">
        <v>0</v>
      </c>
      <c r="AW28" s="11" t="e">
        <f t="array" aca="1" ref="AW28" ca="1">_xludf.XLOOKUP(AV28,' scaled score reading'!$H$3:$H$53,' scaled score reading'!$I$3:$I$53)</f>
        <v>#NAME?</v>
      </c>
      <c r="AX28" s="11" t="e">
        <f t="array" aca="1" ref="AX28" ca="1">_xludf.XLOOKUP(AV28,' scaled score reading'!$H$3:$H$53,' scaled score reading'!$L$3:$L$53)</f>
        <v>#NAME?</v>
      </c>
      <c r="AY28" s="11">
        <v>0</v>
      </c>
      <c r="AZ28" s="11" t="e">
        <f t="array" aca="1" ref="AZ28" ca="1">_xludf.XLOOKUP(AY28,' scaled score reading'!$H$3:$H$53,' scaled score reading'!$I$3:$I$53)</f>
        <v>#NAME?</v>
      </c>
      <c r="BA28" s="11" t="e">
        <f t="array" aca="1" ref="BA28" ca="1">_xludf.XLOOKUP(AY28,' scaled score reading'!$H$3:$H$53,' scaled score reading'!$M$3:$M$53)</f>
        <v>#NAME?</v>
      </c>
    </row>
    <row r="29" spans="2:53" ht="15.75" customHeight="1">
      <c r="B29" s="4"/>
      <c r="C29" s="5">
        <v>0</v>
      </c>
      <c r="D29" s="5" t="e">
        <f t="array" aca="1" ref="D29" ca="1">_xludf.XLOOKUP(C29,' scaled score reading'!$AJ$3:$AJ$23,' scaled score reading'!$AK$3:$AK$23)</f>
        <v>#NAME?</v>
      </c>
      <c r="E29" s="5" t="e">
        <f t="array" aca="1" ref="E29" ca="1">_xludf.XLOOKUP(C29,' scaled score reading'!$AJ$3:$AJ$23,' scaled score reading'!$AM$3:$AM$23)</f>
        <v>#NAME?</v>
      </c>
      <c r="F29" s="5">
        <v>0</v>
      </c>
      <c r="G29" s="5" t="e">
        <f t="array" aca="1" ref="G29" ca="1">_xludf.XLOOKUP(F29,' scaled score reading'!$AJ$3:$AJ$23,' scaled score reading'!$AK$3:$AK$23)</f>
        <v>#NAME?</v>
      </c>
      <c r="H29" s="5" t="e">
        <f t="array" aca="1" ref="H29" ca="1">_xludf.XLOOKUP(F29,' scaled score reading'!$AJ$3:$AJ$23,' scaled score reading'!$AN$3:$AN$23)</f>
        <v>#NAME?</v>
      </c>
      <c r="I29" s="6">
        <v>0</v>
      </c>
      <c r="J29" s="6" t="str">
        <f>_xlfn.XLOOKUP(I29,' scaled score reading'!$AP$3:$AP$23,' scaled score reading'!$AQ$3:$AQ$23)</f>
        <v>n</v>
      </c>
      <c r="K29" s="6" t="str">
        <f>_xlfn.XLOOKUP(I29,' scaled score reading'!$AP$3:$AP$23,' scaled score reading'!$AS$3:$AS$23)</f>
        <v>SB</v>
      </c>
      <c r="L29" s="6">
        <v>0</v>
      </c>
      <c r="M29" s="6" t="e">
        <f t="array" aca="1" ref="M29" ca="1">_xludf.XLOOKUP(L29,' scaled score reading'!$A$3:$A$43,' scaled score reading'!$B$3:$B$43)</f>
        <v>#NAME?</v>
      </c>
      <c r="N29" s="6" t="e">
        <f t="array" aca="1" ref="N29" ca="1">_xludf.XLOOKUP(L29,' scaled score reading'!$A$3:$A$43,' scaled score reading'!$E$3:$E$43)</f>
        <v>#NAME?</v>
      </c>
      <c r="O29" s="6">
        <v>0</v>
      </c>
      <c r="P29" s="6" t="e">
        <f t="array" aca="1" ref="P29" ca="1">_xludf.XLOOKUP(O29,' scaled score reading'!$A$3:$A$43,' scaled score reading'!$B$3:$B$43)</f>
        <v>#NAME?</v>
      </c>
      <c r="Q29" s="6" t="e">
        <f t="array" aca="1" ref="Q29" ca="1">_xludf.XLOOKUP(O29,' scaled score reading'!$A$3:$A$43,' scaled score reading'!$F$3:$F$43)</f>
        <v>#NAME?</v>
      </c>
      <c r="R29" s="7">
        <v>0</v>
      </c>
      <c r="S29" s="8" t="e">
        <f t="array" aca="1" ref="S29" ca="1">_xludf.XLOOKUP(R29,' scaled score reading'!$AC$3:$AC$33,' scaled score reading'!$AD$3:$AD$33)</f>
        <v>#NAME?</v>
      </c>
      <c r="T29" s="8" t="e">
        <f t="array" aca="1" ref="T29" ca="1">_xludf.XLOOKUP(R29,' scaled score reading'!$AC$3:$AC$33,' scaled score reading'!$AF$3:$AF$33)</f>
        <v>#NAME?</v>
      </c>
      <c r="U29" s="8">
        <v>0</v>
      </c>
      <c r="V29" s="8" t="e">
        <f t="array" aca="1" ref="V29" ca="1">_xludf.XLOOKUP(U29,' scaled score reading'!$AC$3:$AC$33,' scaled score reading'!$AD$3:$AD$33)</f>
        <v>#NAME?</v>
      </c>
      <c r="W29" s="8" t="e">
        <f t="array" aca="1" ref="W29" ca="1">_xludf.XLOOKUP(U29,' scaled score reading'!$AC$3:$AC$33,' scaled score reading'!$AG$3:$AG$33)</f>
        <v>#NAME?</v>
      </c>
      <c r="X29" s="8">
        <v>0</v>
      </c>
      <c r="Y29" s="8" t="e">
        <f t="array" aca="1" ref="Y29" ca="1">_xludf.XLOOKUP(X29,' scaled score reading'!$AC$3:$AC$33,' scaled score reading'!$AD$3:$AD$33)</f>
        <v>#NAME?</v>
      </c>
      <c r="Z29" s="8" t="e">
        <f t="array" aca="1" ref="Z29" ca="1">_xludf.XLOOKUP(X29,' scaled score reading'!$AC$3:$AC$33,' scaled score reading'!$AH$3:$AH$33)</f>
        <v>#NAME?</v>
      </c>
      <c r="AA29" s="9">
        <v>0</v>
      </c>
      <c r="AB29" s="9" t="e">
        <f t="array" aca="1" ref="AB29" ca="1">_xludf.XLOOKUP(AA29,' scaled score reading'!$V$3:$V$33,' scaled score reading'!$W$3:$W$33)</f>
        <v>#NAME?</v>
      </c>
      <c r="AC29" s="9" t="e">
        <f t="array" aca="1" ref="AC29" ca="1">_xludf.XLOOKUP(AA29,' scaled score reading'!$V$3:$V$43,' scaled score reading'!$Y$3:$Y$43)</f>
        <v>#NAME?</v>
      </c>
      <c r="AD29" s="9">
        <v>0</v>
      </c>
      <c r="AE29" s="9" t="e">
        <f t="array" aca="1" ref="AE29" ca="1">_xludf.XLOOKUP(AD29,' scaled score reading'!$V$3:$V$43,' scaled score reading'!$W$3:$W$43)</f>
        <v>#NAME?</v>
      </c>
      <c r="AF29" s="9" t="e">
        <f t="array" aca="1" ref="AF29" ca="1">_xludf.XLOOKUP(AD29,' scaled score reading'!$V$3:$V$43,' scaled score reading'!$Z$3:$Z$43)</f>
        <v>#NAME?</v>
      </c>
      <c r="AG29" s="9">
        <v>0</v>
      </c>
      <c r="AH29" s="9" t="e">
        <f t="array" aca="1" ref="AH29" ca="1">_xludf.XLOOKUP(AG29,' scaled score reading'!$V$3:$V$43,' scaled score reading'!$W$3:$W$43)</f>
        <v>#NAME?</v>
      </c>
      <c r="AI29" s="9" t="e">
        <f t="array" aca="1" ref="AI29" ca="1">_xludf.XLOOKUP(AG29,' scaled score reading'!$V$3:$V$43,' scaled score reading'!$AA$3:$AA$43)</f>
        <v>#NAME?</v>
      </c>
      <c r="AJ29" s="10">
        <v>0</v>
      </c>
      <c r="AK29" s="10" t="e">
        <f t="array" aca="1" ref="AK29" ca="1">_xludf.XLOOKUP(AJ29,' scaled score reading'!$O$3:$O$48,' scaled score reading'!$P$3:$P$48)</f>
        <v>#NAME?</v>
      </c>
      <c r="AL29" s="10" t="e">
        <f t="array" aca="1" ref="AL29" ca="1">_xludf.XLOOKUP(AJ29,' scaled score reading'!$O$3:$O$48,' scaled score reading'!$R$3:$R$48)</f>
        <v>#NAME?</v>
      </c>
      <c r="AM29" s="10">
        <v>0</v>
      </c>
      <c r="AN29" s="10" t="e">
        <f t="array" aca="1" ref="AN29" ca="1">_xludf.XLOOKUP(AM29,' scaled score reading'!$O$3:$O$48,' scaled score reading'!$P$3:$P$48)</f>
        <v>#NAME?</v>
      </c>
      <c r="AO29" s="10" t="e">
        <f t="array" aca="1" ref="AO29" ca="1">_xludf.XLOOKUP(AM29,' scaled score reading'!$O$3:$O$48,' scaled score reading'!$S$3:$S$48)</f>
        <v>#NAME?</v>
      </c>
      <c r="AP29" s="10">
        <v>0</v>
      </c>
      <c r="AQ29" s="10" t="e">
        <f t="array" aca="1" ref="AQ29" ca="1">_xludf.XLOOKUP(AP29,' scaled score reading'!$O$3:$O$48,' scaled score reading'!$P$3:$P$48)</f>
        <v>#NAME?</v>
      </c>
      <c r="AR29" s="10" t="e">
        <f t="array" aca="1" ref="AR29" ca="1">_xludf.XLOOKUP(Reading!AP29,' scaled score reading'!$O$3:$O$48,' scaled score reading'!$T$3:$T$48)</f>
        <v>#NAME?</v>
      </c>
      <c r="AS29" s="11">
        <v>0</v>
      </c>
      <c r="AT29" s="11" t="e">
        <f t="array" aca="1" ref="AT29" ca="1">_xludf.XLOOKUP(AS29,' scaled score reading'!$H$3:$H$53,' scaled score reading'!$I$3:$I$53)</f>
        <v>#NAME?</v>
      </c>
      <c r="AU29" s="11" t="e">
        <f t="array" aca="1" ref="AU29" ca="1">_xludf.XLOOKUP(AS29,' scaled score reading'!$H$3:$H$53,' scaled score reading'!$K$3:$K$53)</f>
        <v>#NAME?</v>
      </c>
      <c r="AV29" s="11">
        <v>0</v>
      </c>
      <c r="AW29" s="11" t="e">
        <f t="array" aca="1" ref="AW29" ca="1">_xludf.XLOOKUP(AV29,' scaled score reading'!$H$3:$H$53,' scaled score reading'!$I$3:$I$53)</f>
        <v>#NAME?</v>
      </c>
      <c r="AX29" s="11" t="e">
        <f t="array" aca="1" ref="AX29" ca="1">_xludf.XLOOKUP(AV29,' scaled score reading'!$H$3:$H$53,' scaled score reading'!$L$3:$L$53)</f>
        <v>#NAME?</v>
      </c>
      <c r="AY29" s="11">
        <v>0</v>
      </c>
      <c r="AZ29" s="11" t="e">
        <f t="array" aca="1" ref="AZ29" ca="1">_xludf.XLOOKUP(AY29,' scaled score reading'!$H$3:$H$53,' scaled score reading'!$I$3:$I$53)</f>
        <v>#NAME?</v>
      </c>
      <c r="BA29" s="11" t="e">
        <f t="array" aca="1" ref="BA29" ca="1">_xludf.XLOOKUP(AY29,' scaled score reading'!$H$3:$H$53,' scaled score reading'!$M$3:$M$53)</f>
        <v>#NAME?</v>
      </c>
    </row>
    <row r="30" spans="2:53" ht="15.75" customHeight="1">
      <c r="B30" s="4"/>
      <c r="C30" s="5">
        <v>0</v>
      </c>
      <c r="D30" s="5" t="e">
        <f t="array" aca="1" ref="D30" ca="1">_xludf.XLOOKUP(C30,' scaled score reading'!$AJ$3:$AJ$23,' scaled score reading'!$AK$3:$AK$23)</f>
        <v>#NAME?</v>
      </c>
      <c r="E30" s="5" t="e">
        <f t="array" aca="1" ref="E30" ca="1">_xludf.XLOOKUP(C30,' scaled score reading'!$AJ$3:$AJ$23,' scaled score reading'!$AM$3:$AM$23)</f>
        <v>#NAME?</v>
      </c>
      <c r="F30" s="5">
        <v>0</v>
      </c>
      <c r="G30" s="5" t="e">
        <f t="array" aca="1" ref="G30" ca="1">_xludf.XLOOKUP(F30,' scaled score reading'!$AJ$3:$AJ$23,' scaled score reading'!$AK$3:$AK$23)</f>
        <v>#NAME?</v>
      </c>
      <c r="H30" s="5" t="e">
        <f t="array" aca="1" ref="H30" ca="1">_xludf.XLOOKUP(F30,' scaled score reading'!$AJ$3:$AJ$23,' scaled score reading'!$AN$3:$AN$23)</f>
        <v>#NAME?</v>
      </c>
      <c r="I30" s="6">
        <v>0</v>
      </c>
      <c r="J30" s="6" t="str">
        <f>_xlfn.XLOOKUP(I30,' scaled score reading'!$AP$3:$AP$23,' scaled score reading'!$AQ$3:$AQ$23)</f>
        <v>n</v>
      </c>
      <c r="K30" s="6" t="str">
        <f>_xlfn.XLOOKUP(I30,' scaled score reading'!$AP$3:$AP$23,' scaled score reading'!$AS$3:$AS$23)</f>
        <v>SB</v>
      </c>
      <c r="L30" s="6">
        <v>0</v>
      </c>
      <c r="M30" s="6" t="e">
        <f t="array" aca="1" ref="M30" ca="1">_xludf.XLOOKUP(L30,' scaled score reading'!$A$3:$A$43,' scaled score reading'!$B$3:$B$43)</f>
        <v>#NAME?</v>
      </c>
      <c r="N30" s="6" t="e">
        <f t="array" aca="1" ref="N30" ca="1">_xludf.XLOOKUP(L30,' scaled score reading'!$A$3:$A$43,' scaled score reading'!$E$3:$E$43)</f>
        <v>#NAME?</v>
      </c>
      <c r="O30" s="6">
        <v>0</v>
      </c>
      <c r="P30" s="6" t="e">
        <f t="array" aca="1" ref="P30" ca="1">_xludf.XLOOKUP(O30,' scaled score reading'!$A$3:$A$43,' scaled score reading'!$B$3:$B$43)</f>
        <v>#NAME?</v>
      </c>
      <c r="Q30" s="6" t="e">
        <f t="array" aca="1" ref="Q30" ca="1">_xludf.XLOOKUP(O30,' scaled score reading'!$A$3:$A$43,' scaled score reading'!$F$3:$F$43)</f>
        <v>#NAME?</v>
      </c>
      <c r="R30" s="7">
        <v>0</v>
      </c>
      <c r="S30" s="8" t="e">
        <f t="array" aca="1" ref="S30" ca="1">_xludf.XLOOKUP(R30,' scaled score reading'!$AC$3:$AC$33,' scaled score reading'!$AD$3:$AD$33)</f>
        <v>#NAME?</v>
      </c>
      <c r="T30" s="8" t="e">
        <f t="array" aca="1" ref="T30" ca="1">_xludf.XLOOKUP(R30,' scaled score reading'!$AC$3:$AC$33,' scaled score reading'!$AF$3:$AF$33)</f>
        <v>#NAME?</v>
      </c>
      <c r="U30" s="8">
        <v>0</v>
      </c>
      <c r="V30" s="8" t="e">
        <f t="array" aca="1" ref="V30" ca="1">_xludf.XLOOKUP(U30,' scaled score reading'!$AC$3:$AC$33,' scaled score reading'!$AD$3:$AD$33)</f>
        <v>#NAME?</v>
      </c>
      <c r="W30" s="8" t="e">
        <f t="array" aca="1" ref="W30" ca="1">_xludf.XLOOKUP(U30,' scaled score reading'!$AC$3:$AC$33,' scaled score reading'!$AG$3:$AG$33)</f>
        <v>#NAME?</v>
      </c>
      <c r="X30" s="8">
        <v>0</v>
      </c>
      <c r="Y30" s="8" t="e">
        <f t="array" aca="1" ref="Y30" ca="1">_xludf.XLOOKUP(X30,' scaled score reading'!$AC$3:$AC$33,' scaled score reading'!$AD$3:$AD$33)</f>
        <v>#NAME?</v>
      </c>
      <c r="Z30" s="8" t="e">
        <f t="array" aca="1" ref="Z30" ca="1">_xludf.XLOOKUP(X30,' scaled score reading'!$AC$3:$AC$33,' scaled score reading'!$AH$3:$AH$33)</f>
        <v>#NAME?</v>
      </c>
      <c r="AA30" s="9">
        <v>0</v>
      </c>
      <c r="AB30" s="9" t="e">
        <f t="array" aca="1" ref="AB30" ca="1">_xludf.XLOOKUP(AA30,' scaled score reading'!$V$3:$V$33,' scaled score reading'!$W$3:$W$33)</f>
        <v>#NAME?</v>
      </c>
      <c r="AC30" s="9" t="e">
        <f t="array" aca="1" ref="AC30" ca="1">_xludf.XLOOKUP(AA30,' scaled score reading'!$V$3:$V$43,' scaled score reading'!$Y$3:$Y$43)</f>
        <v>#NAME?</v>
      </c>
      <c r="AD30" s="9">
        <v>0</v>
      </c>
      <c r="AE30" s="9" t="e">
        <f t="array" aca="1" ref="AE30" ca="1">_xludf.XLOOKUP(AD30,' scaled score reading'!$V$3:$V$43,' scaled score reading'!$W$3:$W$43)</f>
        <v>#NAME?</v>
      </c>
      <c r="AF30" s="9" t="e">
        <f t="array" aca="1" ref="AF30" ca="1">_xludf.XLOOKUP(AD30,' scaled score reading'!$V$3:$V$43,' scaled score reading'!$Z$3:$Z$43)</f>
        <v>#NAME?</v>
      </c>
      <c r="AG30" s="9">
        <v>0</v>
      </c>
      <c r="AH30" s="9" t="e">
        <f t="array" aca="1" ref="AH30" ca="1">_xludf.XLOOKUP(AG30,' scaled score reading'!$V$3:$V$43,' scaled score reading'!$W$3:$W$43)</f>
        <v>#NAME?</v>
      </c>
      <c r="AI30" s="9" t="e">
        <f t="array" aca="1" ref="AI30" ca="1">_xludf.XLOOKUP(AG30,' scaled score reading'!$V$3:$V$43,' scaled score reading'!$AA$3:$AA$43)</f>
        <v>#NAME?</v>
      </c>
      <c r="AJ30" s="10">
        <v>0</v>
      </c>
      <c r="AK30" s="10" t="e">
        <f t="array" aca="1" ref="AK30" ca="1">_xludf.XLOOKUP(AJ30,' scaled score reading'!$O$3:$O$48,' scaled score reading'!$P$3:$P$48)</f>
        <v>#NAME?</v>
      </c>
      <c r="AL30" s="10" t="e">
        <f t="array" aca="1" ref="AL30" ca="1">_xludf.XLOOKUP(AJ30,' scaled score reading'!$O$3:$O$48,' scaled score reading'!$R$3:$R$48)</f>
        <v>#NAME?</v>
      </c>
      <c r="AM30" s="10">
        <v>0</v>
      </c>
      <c r="AN30" s="10" t="e">
        <f t="array" aca="1" ref="AN30" ca="1">_xludf.XLOOKUP(AM30,' scaled score reading'!$O$3:$O$48,' scaled score reading'!$P$3:$P$48)</f>
        <v>#NAME?</v>
      </c>
      <c r="AO30" s="10" t="e">
        <f t="array" aca="1" ref="AO30" ca="1">_xludf.XLOOKUP(AM30,' scaled score reading'!$O$3:$O$48,' scaled score reading'!$S$3:$S$48)</f>
        <v>#NAME?</v>
      </c>
      <c r="AP30" s="10">
        <v>0</v>
      </c>
      <c r="AQ30" s="10" t="e">
        <f t="array" aca="1" ref="AQ30" ca="1">_xludf.XLOOKUP(AP30,' scaled score reading'!$O$3:$O$48,' scaled score reading'!$P$3:$P$48)</f>
        <v>#NAME?</v>
      </c>
      <c r="AR30" s="10" t="e">
        <f t="array" aca="1" ref="AR30" ca="1">_xludf.XLOOKUP(Reading!AP30,' scaled score reading'!$O$3:$O$48,' scaled score reading'!$T$3:$T$48)</f>
        <v>#NAME?</v>
      </c>
      <c r="AS30" s="11">
        <v>0</v>
      </c>
      <c r="AT30" s="11" t="e">
        <f t="array" aca="1" ref="AT30" ca="1">_xludf.XLOOKUP(AS30,' scaled score reading'!$H$3:$H$53,' scaled score reading'!$I$3:$I$53)</f>
        <v>#NAME?</v>
      </c>
      <c r="AU30" s="11" t="e">
        <f t="array" aca="1" ref="AU30" ca="1">_xludf.XLOOKUP(AS30,' scaled score reading'!$H$3:$H$53,' scaled score reading'!$K$3:$K$53)</f>
        <v>#NAME?</v>
      </c>
      <c r="AV30" s="11">
        <v>0</v>
      </c>
      <c r="AW30" s="11" t="e">
        <f t="array" aca="1" ref="AW30" ca="1">_xludf.XLOOKUP(AV30,' scaled score reading'!$H$3:$H$53,' scaled score reading'!$I$3:$I$53)</f>
        <v>#NAME?</v>
      </c>
      <c r="AX30" s="11" t="e">
        <f t="array" aca="1" ref="AX30" ca="1">_xludf.XLOOKUP(AV30,' scaled score reading'!$H$3:$H$53,' scaled score reading'!$L$3:$L$53)</f>
        <v>#NAME?</v>
      </c>
      <c r="AY30" s="11">
        <v>0</v>
      </c>
      <c r="AZ30" s="11" t="e">
        <f t="array" aca="1" ref="AZ30" ca="1">_xludf.XLOOKUP(AY30,' scaled score reading'!$H$3:$H$53,' scaled score reading'!$I$3:$I$53)</f>
        <v>#NAME?</v>
      </c>
      <c r="BA30" s="11" t="e">
        <f t="array" aca="1" ref="BA30" ca="1">_xludf.XLOOKUP(AY30,' scaled score reading'!$H$3:$H$53,' scaled score reading'!$M$3:$M$53)</f>
        <v>#NAME?</v>
      </c>
    </row>
    <row r="31" spans="2:53" ht="15.75" customHeight="1">
      <c r="B31" s="4"/>
      <c r="C31" s="5">
        <v>0</v>
      </c>
      <c r="D31" s="5" t="e">
        <f t="array" aca="1" ref="D31" ca="1">_xludf.XLOOKUP(C31,' scaled score reading'!$AJ$3:$AJ$23,' scaled score reading'!$AK$3:$AK$23)</f>
        <v>#NAME?</v>
      </c>
      <c r="E31" s="5" t="e">
        <f t="array" aca="1" ref="E31" ca="1">_xludf.XLOOKUP(C31,' scaled score reading'!$AJ$3:$AJ$23,' scaled score reading'!$AM$3:$AM$23)</f>
        <v>#NAME?</v>
      </c>
      <c r="F31" s="5">
        <v>0</v>
      </c>
      <c r="G31" s="5" t="e">
        <f t="array" aca="1" ref="G31" ca="1">_xludf.XLOOKUP(F31,' scaled score reading'!$AJ$3:$AJ$23,' scaled score reading'!$AK$3:$AK$23)</f>
        <v>#NAME?</v>
      </c>
      <c r="H31" s="5" t="e">
        <f t="array" aca="1" ref="H31" ca="1">_xludf.XLOOKUP(F31,' scaled score reading'!$AJ$3:$AJ$23,' scaled score reading'!$AN$3:$AN$23)</f>
        <v>#NAME?</v>
      </c>
      <c r="I31" s="6">
        <v>0</v>
      </c>
      <c r="J31" s="6" t="str">
        <f>_xlfn.XLOOKUP(I31,' scaled score reading'!$AP$3:$AP$23,' scaled score reading'!$AQ$3:$AQ$23)</f>
        <v>n</v>
      </c>
      <c r="K31" s="6" t="str">
        <f>_xlfn.XLOOKUP(I31,' scaled score reading'!$AP$3:$AP$23,' scaled score reading'!$AS$3:$AS$23)</f>
        <v>SB</v>
      </c>
      <c r="L31" s="6">
        <v>0</v>
      </c>
      <c r="M31" s="6" t="e">
        <f t="array" aca="1" ref="M31" ca="1">_xludf.XLOOKUP(L31,' scaled score reading'!$A$3:$A$43,' scaled score reading'!$B$3:$B$43)</f>
        <v>#NAME?</v>
      </c>
      <c r="N31" s="6" t="e">
        <f t="array" aca="1" ref="N31" ca="1">_xludf.XLOOKUP(L31,' scaled score reading'!$A$3:$A$43,' scaled score reading'!$E$3:$E$43)</f>
        <v>#NAME?</v>
      </c>
      <c r="O31" s="6">
        <v>0</v>
      </c>
      <c r="P31" s="6" t="e">
        <f t="array" aca="1" ref="P31" ca="1">_xludf.XLOOKUP(O31,' scaled score reading'!$A$3:$A$43,' scaled score reading'!$B$3:$B$43)</f>
        <v>#NAME?</v>
      </c>
      <c r="Q31" s="6" t="e">
        <f t="array" aca="1" ref="Q31" ca="1">_xludf.XLOOKUP(O31,' scaled score reading'!$A$3:$A$43,' scaled score reading'!$F$3:$F$43)</f>
        <v>#NAME?</v>
      </c>
      <c r="R31" s="7">
        <v>0</v>
      </c>
      <c r="S31" s="8" t="e">
        <f t="array" aca="1" ref="S31" ca="1">_xludf.XLOOKUP(R31,' scaled score reading'!$AC$3:$AC$33,' scaled score reading'!$AD$3:$AD$33)</f>
        <v>#NAME?</v>
      </c>
      <c r="T31" s="8" t="e">
        <f t="array" aca="1" ref="T31" ca="1">_xludf.XLOOKUP(R31,' scaled score reading'!$AC$3:$AC$33,' scaled score reading'!$AF$3:$AF$33)</f>
        <v>#NAME?</v>
      </c>
      <c r="U31" s="8">
        <v>0</v>
      </c>
      <c r="V31" s="8" t="e">
        <f t="array" aca="1" ref="V31" ca="1">_xludf.XLOOKUP(U31,' scaled score reading'!$AC$3:$AC$33,' scaled score reading'!$AD$3:$AD$33)</f>
        <v>#NAME?</v>
      </c>
      <c r="W31" s="8" t="e">
        <f t="array" aca="1" ref="W31" ca="1">_xludf.XLOOKUP(U31,' scaled score reading'!$AC$3:$AC$33,' scaled score reading'!$AG$3:$AG$33)</f>
        <v>#NAME?</v>
      </c>
      <c r="X31" s="8">
        <v>0</v>
      </c>
      <c r="Y31" s="8" t="e">
        <f t="array" aca="1" ref="Y31" ca="1">_xludf.XLOOKUP(X31,' scaled score reading'!$AC$3:$AC$33,' scaled score reading'!$AD$3:$AD$33)</f>
        <v>#NAME?</v>
      </c>
      <c r="Z31" s="8" t="e">
        <f t="array" aca="1" ref="Z31" ca="1">_xludf.XLOOKUP(X31,' scaled score reading'!$AC$3:$AC$33,' scaled score reading'!$AH$3:$AH$33)</f>
        <v>#NAME?</v>
      </c>
      <c r="AA31" s="9">
        <v>0</v>
      </c>
      <c r="AB31" s="9" t="e">
        <f t="array" aca="1" ref="AB31" ca="1">_xludf.XLOOKUP(AA31,' scaled score reading'!$V$3:$V$33,' scaled score reading'!$W$3:$W$33)</f>
        <v>#NAME?</v>
      </c>
      <c r="AC31" s="9" t="e">
        <f t="array" aca="1" ref="AC31" ca="1">_xludf.XLOOKUP(AA31,' scaled score reading'!$V$3:$V$43,' scaled score reading'!$Y$3:$Y$43)</f>
        <v>#NAME?</v>
      </c>
      <c r="AD31" s="9">
        <v>0</v>
      </c>
      <c r="AE31" s="9" t="e">
        <f t="array" aca="1" ref="AE31" ca="1">_xludf.XLOOKUP(AD31,' scaled score reading'!$V$3:$V$43,' scaled score reading'!$W$3:$W$43)</f>
        <v>#NAME?</v>
      </c>
      <c r="AF31" s="9" t="e">
        <f t="array" aca="1" ref="AF31" ca="1">_xludf.XLOOKUP(AD31,' scaled score reading'!$V$3:$V$43,' scaled score reading'!$Z$3:$Z$43)</f>
        <v>#NAME?</v>
      </c>
      <c r="AG31" s="9">
        <v>0</v>
      </c>
      <c r="AH31" s="9" t="e">
        <f t="array" aca="1" ref="AH31" ca="1">_xludf.XLOOKUP(AG31,' scaled score reading'!$V$3:$V$43,' scaled score reading'!$W$3:$W$43)</f>
        <v>#NAME?</v>
      </c>
      <c r="AI31" s="9" t="e">
        <f t="array" aca="1" ref="AI31" ca="1">_xludf.XLOOKUP(AG31,' scaled score reading'!$V$3:$V$43,' scaled score reading'!$AA$3:$AA$43)</f>
        <v>#NAME?</v>
      </c>
      <c r="AJ31" s="10">
        <v>0</v>
      </c>
      <c r="AK31" s="10" t="e">
        <f t="array" aca="1" ref="AK31" ca="1">_xludf.XLOOKUP(AJ31,' scaled score reading'!$O$3:$O$48,' scaled score reading'!$P$3:$P$48)</f>
        <v>#NAME?</v>
      </c>
      <c r="AL31" s="10" t="e">
        <f t="array" aca="1" ref="AL31" ca="1">_xludf.XLOOKUP(AJ31,' scaled score reading'!$O$3:$O$48,' scaled score reading'!$R$3:$R$48)</f>
        <v>#NAME?</v>
      </c>
      <c r="AM31" s="10">
        <v>0</v>
      </c>
      <c r="AN31" s="10" t="e">
        <f t="array" aca="1" ref="AN31" ca="1">_xludf.XLOOKUP(AM31,' scaled score reading'!$O$3:$O$48,' scaled score reading'!$P$3:$P$48)</f>
        <v>#NAME?</v>
      </c>
      <c r="AO31" s="10" t="e">
        <f t="array" aca="1" ref="AO31" ca="1">_xludf.XLOOKUP(AM31,' scaled score reading'!$O$3:$O$48,' scaled score reading'!$S$3:$S$48)</f>
        <v>#NAME?</v>
      </c>
      <c r="AP31" s="10">
        <v>0</v>
      </c>
      <c r="AQ31" s="10" t="e">
        <f t="array" aca="1" ref="AQ31" ca="1">_xludf.XLOOKUP(AP31,' scaled score reading'!$O$3:$O$48,' scaled score reading'!$P$3:$P$48)</f>
        <v>#NAME?</v>
      </c>
      <c r="AR31" s="10" t="e">
        <f t="array" aca="1" ref="AR31" ca="1">_xludf.XLOOKUP(Reading!AP31,' scaled score reading'!$O$3:$O$48,' scaled score reading'!$T$3:$T$48)</f>
        <v>#NAME?</v>
      </c>
      <c r="AS31" s="11">
        <v>0</v>
      </c>
      <c r="AT31" s="11" t="e">
        <f t="array" aca="1" ref="AT31" ca="1">_xludf.XLOOKUP(AS31,' scaled score reading'!$H$3:$H$53,' scaled score reading'!$I$3:$I$53)</f>
        <v>#NAME?</v>
      </c>
      <c r="AU31" s="11" t="e">
        <f t="array" aca="1" ref="AU31" ca="1">_xludf.XLOOKUP(AS31,' scaled score reading'!$H$3:$H$53,' scaled score reading'!$K$3:$K$53)</f>
        <v>#NAME?</v>
      </c>
      <c r="AV31" s="11">
        <v>0</v>
      </c>
      <c r="AW31" s="11" t="e">
        <f t="array" aca="1" ref="AW31" ca="1">_xludf.XLOOKUP(AV31,' scaled score reading'!$H$3:$H$53,' scaled score reading'!$I$3:$I$53)</f>
        <v>#NAME?</v>
      </c>
      <c r="AX31" s="11" t="e">
        <f t="array" aca="1" ref="AX31" ca="1">_xludf.XLOOKUP(AV31,' scaled score reading'!$H$3:$H$53,' scaled score reading'!$L$3:$L$53)</f>
        <v>#NAME?</v>
      </c>
      <c r="AY31" s="11">
        <v>0</v>
      </c>
      <c r="AZ31" s="11" t="e">
        <f t="array" aca="1" ref="AZ31" ca="1">_xludf.XLOOKUP(AY31,' scaled score reading'!$H$3:$H$53,' scaled score reading'!$I$3:$I$53)</f>
        <v>#NAME?</v>
      </c>
      <c r="BA31" s="11" t="e">
        <f t="array" aca="1" ref="BA31" ca="1">_xludf.XLOOKUP(AY31,' scaled score reading'!$H$3:$H$53,' scaled score reading'!$M$3:$M$53)</f>
        <v>#NAME?</v>
      </c>
    </row>
    <row r="32" spans="2:53" ht="15.75" customHeight="1">
      <c r="B32" s="4"/>
      <c r="C32" s="5">
        <v>0</v>
      </c>
      <c r="D32" s="5" t="e">
        <f t="array" aca="1" ref="D32" ca="1">_xludf.XLOOKUP(C32,' scaled score reading'!$AJ$3:$AJ$23,' scaled score reading'!$AK$3:$AK$23)</f>
        <v>#NAME?</v>
      </c>
      <c r="E32" s="5" t="e">
        <f t="array" aca="1" ref="E32" ca="1">_xludf.XLOOKUP(C32,' scaled score reading'!$AJ$3:$AJ$23,' scaled score reading'!$AM$3:$AM$23)</f>
        <v>#NAME?</v>
      </c>
      <c r="F32" s="5">
        <v>0</v>
      </c>
      <c r="G32" s="5" t="e">
        <f t="array" aca="1" ref="G32" ca="1">_xludf.XLOOKUP(F32,' scaled score reading'!$AJ$3:$AJ$23,' scaled score reading'!$AK$3:$AK$23)</f>
        <v>#NAME?</v>
      </c>
      <c r="H32" s="5" t="e">
        <f t="array" aca="1" ref="H32" ca="1">_xludf.XLOOKUP(F32,' scaled score reading'!$AJ$3:$AJ$23,' scaled score reading'!$AN$3:$AN$23)</f>
        <v>#NAME?</v>
      </c>
      <c r="I32" s="6">
        <v>0</v>
      </c>
      <c r="J32" s="6" t="str">
        <f>_xlfn.XLOOKUP(I32,' scaled score reading'!$AP$3:$AP$23,' scaled score reading'!$AQ$3:$AQ$23)</f>
        <v>n</v>
      </c>
      <c r="K32" s="6" t="str">
        <f>_xlfn.XLOOKUP(I32,' scaled score reading'!$AP$3:$AP$23,' scaled score reading'!$AS$3:$AS$23)</f>
        <v>SB</v>
      </c>
      <c r="L32" s="6">
        <v>0</v>
      </c>
      <c r="M32" s="6" t="e">
        <f t="array" aca="1" ref="M32" ca="1">_xludf.XLOOKUP(L32,' scaled score reading'!$A$3:$A$43,' scaled score reading'!$B$3:$B$43)</f>
        <v>#NAME?</v>
      </c>
      <c r="N32" s="6" t="e">
        <f t="array" aca="1" ref="N32" ca="1">_xludf.XLOOKUP(L32,' scaled score reading'!$A$3:$A$43,' scaled score reading'!$E$3:$E$43)</f>
        <v>#NAME?</v>
      </c>
      <c r="O32" s="6">
        <v>0</v>
      </c>
      <c r="P32" s="6" t="e">
        <f t="array" aca="1" ref="P32" ca="1">_xludf.XLOOKUP(O32,' scaled score reading'!$A$3:$A$43,' scaled score reading'!$B$3:$B$43)</f>
        <v>#NAME?</v>
      </c>
      <c r="Q32" s="6" t="e">
        <f t="array" aca="1" ref="Q32" ca="1">_xludf.XLOOKUP(O32,' scaled score reading'!$A$3:$A$43,' scaled score reading'!$F$3:$F$43)</f>
        <v>#NAME?</v>
      </c>
      <c r="R32" s="7">
        <v>0</v>
      </c>
      <c r="S32" s="8" t="e">
        <f t="array" aca="1" ref="S32" ca="1">_xludf.XLOOKUP(R32,' scaled score reading'!$AC$3:$AC$33,' scaled score reading'!$AD$3:$AD$33)</f>
        <v>#NAME?</v>
      </c>
      <c r="T32" s="8" t="e">
        <f t="array" aca="1" ref="T32" ca="1">_xludf.XLOOKUP(R32,' scaled score reading'!$AC$3:$AC$33,' scaled score reading'!$AF$3:$AF$33)</f>
        <v>#NAME?</v>
      </c>
      <c r="U32" s="8">
        <v>0</v>
      </c>
      <c r="V32" s="8" t="e">
        <f t="array" aca="1" ref="V32" ca="1">_xludf.XLOOKUP(U32,' scaled score reading'!$AC$3:$AC$33,' scaled score reading'!$AD$3:$AD$33)</f>
        <v>#NAME?</v>
      </c>
      <c r="W32" s="8" t="e">
        <f t="array" aca="1" ref="W32" ca="1">_xludf.XLOOKUP(U32,' scaled score reading'!$AC$3:$AC$33,' scaled score reading'!$AG$3:$AG$33)</f>
        <v>#NAME?</v>
      </c>
      <c r="X32" s="8">
        <v>0</v>
      </c>
      <c r="Y32" s="8" t="e">
        <f t="array" aca="1" ref="Y32" ca="1">_xludf.XLOOKUP(X32,' scaled score reading'!$AC$3:$AC$33,' scaled score reading'!$AD$3:$AD$33)</f>
        <v>#NAME?</v>
      </c>
      <c r="Z32" s="8" t="e">
        <f t="array" aca="1" ref="Z32" ca="1">_xludf.XLOOKUP(X32,' scaled score reading'!$AC$3:$AC$33,' scaled score reading'!$AH$3:$AH$33)</f>
        <v>#NAME?</v>
      </c>
      <c r="AA32" s="9">
        <v>0</v>
      </c>
      <c r="AB32" s="9" t="e">
        <f t="array" aca="1" ref="AB32" ca="1">_xludf.XLOOKUP(AA32,' scaled score reading'!$V$3:$V$33,' scaled score reading'!$W$3:$W$33)</f>
        <v>#NAME?</v>
      </c>
      <c r="AC32" s="9" t="e">
        <f t="array" aca="1" ref="AC32" ca="1">_xludf.XLOOKUP(AA32,' scaled score reading'!$V$3:$V$43,' scaled score reading'!$Y$3:$Y$43)</f>
        <v>#NAME?</v>
      </c>
      <c r="AD32" s="9">
        <v>0</v>
      </c>
      <c r="AE32" s="9" t="e">
        <f t="array" aca="1" ref="AE32" ca="1">_xludf.XLOOKUP(AD32,' scaled score reading'!$V$3:$V$43,' scaled score reading'!$W$3:$W$43)</f>
        <v>#NAME?</v>
      </c>
      <c r="AF32" s="9" t="e">
        <f t="array" aca="1" ref="AF32" ca="1">_xludf.XLOOKUP(AD32,' scaled score reading'!$V$3:$V$43,' scaled score reading'!$Z$3:$Z$43)</f>
        <v>#NAME?</v>
      </c>
      <c r="AG32" s="9">
        <v>0</v>
      </c>
      <c r="AH32" s="9" t="e">
        <f t="array" aca="1" ref="AH32" ca="1">_xludf.XLOOKUP(AG32,' scaled score reading'!$V$3:$V$43,' scaled score reading'!$W$3:$W$43)</f>
        <v>#NAME?</v>
      </c>
      <c r="AI32" s="9" t="e">
        <f t="array" aca="1" ref="AI32" ca="1">_xludf.XLOOKUP(AG32,' scaled score reading'!$V$3:$V$43,' scaled score reading'!$AA$3:$AA$43)</f>
        <v>#NAME?</v>
      </c>
      <c r="AJ32" s="10">
        <v>0</v>
      </c>
      <c r="AK32" s="10" t="e">
        <f t="array" aca="1" ref="AK32" ca="1">_xludf.XLOOKUP(AJ32,' scaled score reading'!$O$3:$O$48,' scaled score reading'!$P$3:$P$48)</f>
        <v>#NAME?</v>
      </c>
      <c r="AL32" s="10" t="e">
        <f t="array" aca="1" ref="AL32" ca="1">_xludf.XLOOKUP(AJ32,' scaled score reading'!$O$3:$O$48,' scaled score reading'!$R$3:$R$48)</f>
        <v>#NAME?</v>
      </c>
      <c r="AM32" s="10">
        <v>0</v>
      </c>
      <c r="AN32" s="10" t="e">
        <f t="array" aca="1" ref="AN32" ca="1">_xludf.XLOOKUP(AM32,' scaled score reading'!$O$3:$O$48,' scaled score reading'!$P$3:$P$48)</f>
        <v>#NAME?</v>
      </c>
      <c r="AO32" s="10" t="e">
        <f t="array" aca="1" ref="AO32" ca="1">_xludf.XLOOKUP(AM32,' scaled score reading'!$O$3:$O$48,' scaled score reading'!$S$3:$S$48)</f>
        <v>#NAME?</v>
      </c>
      <c r="AP32" s="10">
        <v>0</v>
      </c>
      <c r="AQ32" s="10" t="e">
        <f t="array" aca="1" ref="AQ32" ca="1">_xludf.XLOOKUP(AP32,' scaled score reading'!$O$3:$O$48,' scaled score reading'!$P$3:$P$48)</f>
        <v>#NAME?</v>
      </c>
      <c r="AR32" s="10" t="e">
        <f t="array" aca="1" ref="AR32" ca="1">_xludf.XLOOKUP(Reading!AP32,' scaled score reading'!$O$3:$O$48,' scaled score reading'!$T$3:$T$48)</f>
        <v>#NAME?</v>
      </c>
      <c r="AS32" s="11">
        <v>0</v>
      </c>
      <c r="AT32" s="11" t="e">
        <f t="array" aca="1" ref="AT32" ca="1">_xludf.XLOOKUP(AS32,' scaled score reading'!$H$3:$H$53,' scaled score reading'!$I$3:$I$53)</f>
        <v>#NAME?</v>
      </c>
      <c r="AU32" s="11" t="e">
        <f t="array" aca="1" ref="AU32" ca="1">_xludf.XLOOKUP(AS32,' scaled score reading'!$H$3:$H$53,' scaled score reading'!$K$3:$K$53)</f>
        <v>#NAME?</v>
      </c>
      <c r="AV32" s="11">
        <v>0</v>
      </c>
      <c r="AW32" s="11" t="e">
        <f t="array" aca="1" ref="AW32" ca="1">_xludf.XLOOKUP(AV32,' scaled score reading'!$H$3:$H$53,' scaled score reading'!$I$3:$I$53)</f>
        <v>#NAME?</v>
      </c>
      <c r="AX32" s="11" t="e">
        <f t="array" aca="1" ref="AX32" ca="1">_xludf.XLOOKUP(AV32,' scaled score reading'!$H$3:$H$53,' scaled score reading'!$L$3:$L$53)</f>
        <v>#NAME?</v>
      </c>
      <c r="AY32" s="11">
        <v>0</v>
      </c>
      <c r="AZ32" s="11" t="e">
        <f t="array" aca="1" ref="AZ32" ca="1">_xludf.XLOOKUP(AY32,' scaled score reading'!$H$3:$H$53,' scaled score reading'!$I$3:$I$53)</f>
        <v>#NAME?</v>
      </c>
      <c r="BA32" s="11" t="e">
        <f t="array" aca="1" ref="BA32" ca="1">_xludf.XLOOKUP(AY32,' scaled score reading'!$H$3:$H$53,' scaled score reading'!$M$3:$M$53)</f>
        <v>#NAME?</v>
      </c>
    </row>
    <row r="33" spans="1:53" ht="15.75" customHeight="1"/>
    <row r="34" spans="1:53" ht="15.75" customHeight="1">
      <c r="A34" s="83" t="s">
        <v>31</v>
      </c>
      <c r="B34" s="84"/>
      <c r="C34" s="12">
        <f t="shared" ref="C34:D34" si="0">AVERAGE(C4:C32)</f>
        <v>0</v>
      </c>
      <c r="D34" s="12" t="e">
        <f t="shared" ca="1" si="0"/>
        <v>#NAME?</v>
      </c>
      <c r="E34" s="13"/>
      <c r="F34" s="13">
        <f t="shared" ref="F34:G34" si="1">AVERAGE(F4:F32)</f>
        <v>0</v>
      </c>
      <c r="G34" s="13" t="e">
        <f t="shared" ca="1" si="1"/>
        <v>#NAME?</v>
      </c>
      <c r="H34" s="13"/>
      <c r="I34" s="13">
        <f t="shared" ref="I34:J34" si="2">AVERAGE(I4:I32)</f>
        <v>0</v>
      </c>
      <c r="J34" s="13" t="e">
        <f t="shared" si="2"/>
        <v>#DIV/0!</v>
      </c>
      <c r="K34" s="13"/>
      <c r="L34" s="13">
        <f t="shared" ref="L34:M34" si="3">AVERAGE(L4:L32)</f>
        <v>0</v>
      </c>
      <c r="M34" s="13" t="e">
        <f t="shared" ca="1" si="3"/>
        <v>#NAME?</v>
      </c>
      <c r="N34" s="13"/>
      <c r="O34" s="13">
        <f t="shared" ref="O34:P34" si="4">AVERAGE(O4:O32)</f>
        <v>0</v>
      </c>
      <c r="P34" s="13" t="e">
        <f t="shared" ca="1" si="4"/>
        <v>#NAME?</v>
      </c>
      <c r="Q34" s="13"/>
      <c r="R34" s="13">
        <f t="shared" ref="R34:S34" si="5">AVERAGE(R4:R32)</f>
        <v>0</v>
      </c>
      <c r="S34" s="13" t="e">
        <f t="shared" ca="1" si="5"/>
        <v>#NAME?</v>
      </c>
      <c r="T34" s="13"/>
      <c r="U34" s="13">
        <f t="shared" ref="U34:V34" si="6">AVERAGE(U4:U32)</f>
        <v>0</v>
      </c>
      <c r="V34" s="13" t="e">
        <f t="shared" ca="1" si="6"/>
        <v>#NAME?</v>
      </c>
      <c r="W34" s="13"/>
      <c r="X34" s="13">
        <f t="shared" ref="X34:Y34" si="7">AVERAGE(X4:X32)</f>
        <v>0</v>
      </c>
      <c r="Y34" s="13" t="e">
        <f t="shared" ca="1" si="7"/>
        <v>#NAME?</v>
      </c>
      <c r="Z34" s="13"/>
      <c r="AA34" s="13">
        <f t="shared" ref="AA34:AB34" si="8">AVERAGE(AA4:AA32)</f>
        <v>0</v>
      </c>
      <c r="AB34" s="13" t="e">
        <f t="shared" ca="1" si="8"/>
        <v>#NAME?</v>
      </c>
      <c r="AC34" s="13"/>
      <c r="AD34" s="13">
        <f t="shared" ref="AD34:AE34" si="9">AVERAGE(AD4:AD32)</f>
        <v>0</v>
      </c>
      <c r="AE34" s="13" t="e">
        <f t="shared" ca="1" si="9"/>
        <v>#NAME?</v>
      </c>
      <c r="AF34" s="13"/>
      <c r="AG34" s="13">
        <f t="shared" ref="AG34:AH34" si="10">AVERAGE(AG4:AG32)</f>
        <v>0</v>
      </c>
      <c r="AH34" s="13" t="e">
        <f t="shared" ca="1" si="10"/>
        <v>#NAME?</v>
      </c>
      <c r="AI34" s="13"/>
      <c r="AJ34" s="13">
        <f t="shared" ref="AJ34:AK34" si="11">AVERAGE(AJ4:AJ32)</f>
        <v>0</v>
      </c>
      <c r="AK34" s="13" t="e">
        <f t="shared" ca="1" si="11"/>
        <v>#NAME?</v>
      </c>
      <c r="AL34" s="13"/>
      <c r="AM34" s="13">
        <f t="shared" ref="AM34:AN34" si="12">AVERAGE(AM4:AM32)</f>
        <v>0</v>
      </c>
      <c r="AN34" s="13" t="e">
        <f t="shared" ca="1" si="12"/>
        <v>#NAME?</v>
      </c>
      <c r="AO34" s="13"/>
      <c r="AP34" s="13">
        <f t="shared" ref="AP34:AQ34" si="13">AVERAGE(AP4:AP32)</f>
        <v>0</v>
      </c>
      <c r="AQ34" s="13" t="e">
        <f t="shared" ca="1" si="13"/>
        <v>#NAME?</v>
      </c>
      <c r="AR34" s="13"/>
      <c r="AS34" s="13">
        <f t="shared" ref="AS34:AT34" si="14">AVERAGE(AS4:AS32)</f>
        <v>0</v>
      </c>
      <c r="AT34" s="13" t="e">
        <f t="shared" ca="1" si="14"/>
        <v>#NAME?</v>
      </c>
      <c r="AU34" s="13"/>
      <c r="AV34" s="13">
        <f t="shared" ref="AV34:AW34" si="15">AVERAGE(AV4:AV32)</f>
        <v>0</v>
      </c>
      <c r="AW34" s="13" t="e">
        <f t="shared" ca="1" si="15"/>
        <v>#NAME?</v>
      </c>
      <c r="AX34" s="13"/>
      <c r="AY34" s="13">
        <f t="shared" ref="AY34:AZ34" si="16">AVERAGE(AY4:AY32)</f>
        <v>0</v>
      </c>
      <c r="AZ34" s="13" t="e">
        <f t="shared" ca="1" si="16"/>
        <v>#NAME?</v>
      </c>
      <c r="BA34" s="14"/>
    </row>
    <row r="35" spans="1:53" ht="15.75" customHeight="1"/>
    <row r="36" spans="1:53" ht="15.75" customHeight="1"/>
    <row r="37" spans="1:53" ht="15.75" customHeight="1"/>
    <row r="38" spans="1:53" ht="15.75" customHeight="1"/>
    <row r="39" spans="1:53" ht="15.75" customHeight="1"/>
    <row r="40" spans="1:53" ht="15.75" customHeight="1"/>
    <row r="41" spans="1:53" ht="15.75" customHeight="1"/>
    <row r="42" spans="1:53" ht="15.75" customHeight="1"/>
    <row r="43" spans="1:53" ht="15.75" customHeight="1"/>
    <row r="44" spans="1:53" ht="15.75" customHeight="1"/>
    <row r="45" spans="1:53" ht="15.75" customHeight="1"/>
    <row r="46" spans="1:53" ht="15.75" customHeight="1"/>
    <row r="47" spans="1:53" ht="15.75" customHeight="1"/>
    <row r="48" spans="1:5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H5LPd+qdUhrfrHXWFoTEQyqQ3Qj6OQ/W+qyDfjYdcaPytNFVsvD6VHmrDV5kksnBOPHTsrSCxlb8TDXSXBVo0g==" saltValue="mau/KdsPnSQbcvxRslC8EA==" spinCount="100000" sheet="1" objects="1" scenarios="1"/>
  <mergeCells count="24">
    <mergeCell ref="AV2:AX2"/>
    <mergeCell ref="AY2:BA2"/>
    <mergeCell ref="C1:H1"/>
    <mergeCell ref="I1:Q1"/>
    <mergeCell ref="R1:Z1"/>
    <mergeCell ref="AA1:AI1"/>
    <mergeCell ref="AJ1:AR1"/>
    <mergeCell ref="AS1:BA1"/>
    <mergeCell ref="C2:E2"/>
    <mergeCell ref="F2:H2"/>
    <mergeCell ref="I2:K2"/>
    <mergeCell ref="X2:Z2"/>
    <mergeCell ref="AA2:AC2"/>
    <mergeCell ref="AD2:AF2"/>
    <mergeCell ref="AG2:AI2"/>
    <mergeCell ref="AJ2:AL2"/>
    <mergeCell ref="AM2:AO2"/>
    <mergeCell ref="AP2:AR2"/>
    <mergeCell ref="AS2:AU2"/>
    <mergeCell ref="A34:B34"/>
    <mergeCell ref="L2:N2"/>
    <mergeCell ref="O2:Q2"/>
    <mergeCell ref="R2:T2"/>
    <mergeCell ref="U2:W2"/>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A1000"/>
  <sheetViews>
    <sheetView tabSelected="1" workbookViewId="0">
      <pane xSplit="1" topLeftCell="B1" activePane="topRight" state="frozen"/>
      <selection pane="topRight" activeCell="E18" sqref="E18:E33"/>
    </sheetView>
  </sheetViews>
  <sheetFormatPr defaultColWidth="14.42578125" defaultRowHeight="15" customHeight="1"/>
  <cols>
    <col min="1" max="1" width="18" customWidth="1"/>
    <col min="2" max="3" width="8.7109375" customWidth="1"/>
    <col min="4" max="4" width="11.85546875" customWidth="1"/>
    <col min="5" max="6" width="8.7109375" customWidth="1"/>
    <col min="7" max="7" width="11.140625" customWidth="1"/>
    <col min="8" max="9" width="8.7109375" customWidth="1"/>
    <col min="10" max="10" width="11.85546875" customWidth="1"/>
    <col min="11" max="11" width="8.7109375" customWidth="1"/>
    <col min="12" max="12" width="10.28515625" customWidth="1"/>
    <col min="13" max="13" width="12.140625" customWidth="1"/>
    <col min="14" max="15" width="8.7109375" customWidth="1"/>
    <col min="16" max="16" width="12.85546875" customWidth="1"/>
    <col min="17" max="18" width="8.7109375" customWidth="1"/>
    <col min="19" max="19" width="11" customWidth="1"/>
    <col min="20" max="21" width="8.7109375" customWidth="1"/>
    <col min="22" max="22" width="11.42578125" customWidth="1"/>
    <col min="23" max="24" width="8.7109375" customWidth="1"/>
    <col min="25" max="25" width="12.140625" customWidth="1"/>
    <col min="26" max="27" width="8.7109375" customWidth="1"/>
    <col min="28" max="28" width="11.5703125" customWidth="1"/>
    <col min="29" max="30" width="8.7109375" customWidth="1"/>
    <col min="31" max="31" width="11.42578125" customWidth="1"/>
    <col min="32" max="33" width="8.7109375" customWidth="1"/>
    <col min="34" max="34" width="11.28515625" customWidth="1"/>
    <col min="35" max="36" width="8.7109375" customWidth="1"/>
    <col min="37" max="37" width="12.28515625" customWidth="1"/>
    <col min="38" max="38" width="8.7109375" customWidth="1"/>
    <col min="39" max="39" width="9.7109375" customWidth="1"/>
    <col min="40" max="40" width="11.42578125" customWidth="1"/>
    <col min="41" max="42" width="8.7109375" customWidth="1"/>
    <col min="43" max="43" width="11.140625" customWidth="1"/>
    <col min="44" max="45" width="8.7109375" customWidth="1"/>
    <col min="46" max="46" width="11.28515625" customWidth="1"/>
    <col min="47" max="48" width="8.7109375" customWidth="1"/>
    <col min="49" max="49" width="11.5703125" customWidth="1"/>
    <col min="50" max="51" width="8.7109375" customWidth="1"/>
    <col min="52" max="52" width="11.5703125" customWidth="1"/>
    <col min="53" max="53" width="8.7109375" customWidth="1"/>
  </cols>
  <sheetData>
    <row r="1" spans="1:53">
      <c r="B1" s="4"/>
      <c r="C1" s="88" t="s">
        <v>15</v>
      </c>
      <c r="D1" s="80"/>
      <c r="E1" s="80"/>
      <c r="F1" s="80"/>
      <c r="G1" s="80"/>
      <c r="H1" s="81"/>
      <c r="I1" s="85" t="s">
        <v>16</v>
      </c>
      <c r="J1" s="80"/>
      <c r="K1" s="80"/>
      <c r="L1" s="80"/>
      <c r="M1" s="80"/>
      <c r="N1" s="80"/>
      <c r="O1" s="80"/>
      <c r="P1" s="80"/>
      <c r="Q1" s="81"/>
      <c r="R1" s="89" t="s">
        <v>17</v>
      </c>
      <c r="S1" s="90"/>
      <c r="T1" s="90"/>
      <c r="U1" s="90"/>
      <c r="V1" s="90"/>
      <c r="W1" s="90"/>
      <c r="X1" s="90"/>
      <c r="Y1" s="90"/>
      <c r="Z1" s="91"/>
      <c r="AA1" s="92" t="s">
        <v>18</v>
      </c>
      <c r="AB1" s="80"/>
      <c r="AC1" s="80"/>
      <c r="AD1" s="80"/>
      <c r="AE1" s="80"/>
      <c r="AF1" s="80"/>
      <c r="AG1" s="80"/>
      <c r="AH1" s="80"/>
      <c r="AI1" s="81"/>
      <c r="AJ1" s="79" t="s">
        <v>19</v>
      </c>
      <c r="AK1" s="80"/>
      <c r="AL1" s="80"/>
      <c r="AM1" s="80"/>
      <c r="AN1" s="80"/>
      <c r="AO1" s="80"/>
      <c r="AP1" s="80"/>
      <c r="AQ1" s="80"/>
      <c r="AR1" s="81"/>
      <c r="AS1" s="82" t="s">
        <v>20</v>
      </c>
      <c r="AT1" s="80"/>
      <c r="AU1" s="80"/>
      <c r="AV1" s="80"/>
      <c r="AW1" s="80"/>
      <c r="AX1" s="80"/>
      <c r="AY1" s="80"/>
      <c r="AZ1" s="80"/>
      <c r="BA1" s="81"/>
    </row>
    <row r="2" spans="1:53">
      <c r="B2" s="4"/>
      <c r="C2" s="88" t="s">
        <v>21</v>
      </c>
      <c r="D2" s="80"/>
      <c r="E2" s="81"/>
      <c r="F2" s="88" t="s">
        <v>22</v>
      </c>
      <c r="G2" s="80"/>
      <c r="H2" s="81"/>
      <c r="I2" s="85" t="s">
        <v>23</v>
      </c>
      <c r="J2" s="80"/>
      <c r="K2" s="81"/>
      <c r="L2" s="85" t="s">
        <v>21</v>
      </c>
      <c r="M2" s="80"/>
      <c r="N2" s="81"/>
      <c r="O2" s="85" t="s">
        <v>22</v>
      </c>
      <c r="P2" s="80"/>
      <c r="Q2" s="81"/>
      <c r="R2" s="86" t="s">
        <v>23</v>
      </c>
      <c r="S2" s="80"/>
      <c r="T2" s="81"/>
      <c r="U2" s="87" t="s">
        <v>24</v>
      </c>
      <c r="V2" s="80"/>
      <c r="W2" s="81"/>
      <c r="X2" s="87" t="s">
        <v>22</v>
      </c>
      <c r="Y2" s="80"/>
      <c r="Z2" s="81"/>
      <c r="AA2" s="92" t="s">
        <v>23</v>
      </c>
      <c r="AB2" s="80"/>
      <c r="AC2" s="81"/>
      <c r="AD2" s="92" t="s">
        <v>21</v>
      </c>
      <c r="AE2" s="80"/>
      <c r="AF2" s="81"/>
      <c r="AG2" s="92" t="s">
        <v>22</v>
      </c>
      <c r="AH2" s="80"/>
      <c r="AI2" s="81"/>
      <c r="AJ2" s="79" t="s">
        <v>23</v>
      </c>
      <c r="AK2" s="80"/>
      <c r="AL2" s="81"/>
      <c r="AM2" s="79" t="s">
        <v>21</v>
      </c>
      <c r="AN2" s="80"/>
      <c r="AO2" s="81"/>
      <c r="AP2" s="79" t="s">
        <v>22</v>
      </c>
      <c r="AQ2" s="80"/>
      <c r="AR2" s="81"/>
      <c r="AS2" s="82" t="s">
        <v>23</v>
      </c>
      <c r="AT2" s="80"/>
      <c r="AU2" s="81"/>
      <c r="AV2" s="82" t="s">
        <v>21</v>
      </c>
      <c r="AW2" s="80"/>
      <c r="AX2" s="81"/>
      <c r="AY2" s="82" t="s">
        <v>22</v>
      </c>
      <c r="AZ2" s="80"/>
      <c r="BA2" s="81"/>
    </row>
    <row r="3" spans="1:53">
      <c r="A3" s="1" t="s">
        <v>32</v>
      </c>
      <c r="B3" s="4" t="s">
        <v>26</v>
      </c>
      <c r="C3" s="5" t="s">
        <v>27</v>
      </c>
      <c r="D3" s="5" t="s">
        <v>28</v>
      </c>
      <c r="E3" s="5" t="s">
        <v>54</v>
      </c>
      <c r="F3" s="5" t="s">
        <v>27</v>
      </c>
      <c r="G3" s="5" t="s">
        <v>28</v>
      </c>
      <c r="H3" s="5" t="s">
        <v>54</v>
      </c>
      <c r="I3" s="6" t="s">
        <v>29</v>
      </c>
      <c r="J3" s="6" t="s">
        <v>30</v>
      </c>
      <c r="K3" s="6" t="s">
        <v>54</v>
      </c>
      <c r="L3" s="6" t="s">
        <v>29</v>
      </c>
      <c r="M3" s="6" t="s">
        <v>28</v>
      </c>
      <c r="N3" s="6" t="s">
        <v>54</v>
      </c>
      <c r="O3" s="6" t="s">
        <v>29</v>
      </c>
      <c r="P3" s="6" t="s">
        <v>28</v>
      </c>
      <c r="Q3" s="6" t="s">
        <v>54</v>
      </c>
      <c r="R3" s="7" t="s">
        <v>29</v>
      </c>
      <c r="S3" s="8" t="s">
        <v>30</v>
      </c>
      <c r="T3" s="8" t="s">
        <v>54</v>
      </c>
      <c r="U3" s="8" t="s">
        <v>29</v>
      </c>
      <c r="V3" s="8" t="s">
        <v>28</v>
      </c>
      <c r="W3" s="8" t="s">
        <v>54</v>
      </c>
      <c r="X3" s="8" t="s">
        <v>29</v>
      </c>
      <c r="Y3" s="8" t="s">
        <v>28</v>
      </c>
      <c r="Z3" s="8" t="s">
        <v>54</v>
      </c>
      <c r="AA3" s="9" t="s">
        <v>27</v>
      </c>
      <c r="AB3" s="9" t="s">
        <v>30</v>
      </c>
      <c r="AC3" s="9" t="s">
        <v>54</v>
      </c>
      <c r="AD3" s="9" t="s">
        <v>27</v>
      </c>
      <c r="AE3" s="9" t="s">
        <v>28</v>
      </c>
      <c r="AF3" s="9" t="s">
        <v>54</v>
      </c>
      <c r="AG3" s="9" t="s">
        <v>29</v>
      </c>
      <c r="AH3" s="9" t="s">
        <v>28</v>
      </c>
      <c r="AI3" s="9" t="s">
        <v>54</v>
      </c>
      <c r="AJ3" s="10" t="s">
        <v>29</v>
      </c>
      <c r="AK3" s="10" t="s">
        <v>30</v>
      </c>
      <c r="AL3" s="10" t="s">
        <v>54</v>
      </c>
      <c r="AM3" s="10" t="s">
        <v>29</v>
      </c>
      <c r="AN3" s="10" t="s">
        <v>28</v>
      </c>
      <c r="AO3" s="10" t="s">
        <v>54</v>
      </c>
      <c r="AP3" s="10" t="s">
        <v>29</v>
      </c>
      <c r="AQ3" s="10" t="s">
        <v>28</v>
      </c>
      <c r="AR3" s="10" t="s">
        <v>54</v>
      </c>
      <c r="AS3" s="11" t="s">
        <v>27</v>
      </c>
      <c r="AT3" s="11" t="s">
        <v>30</v>
      </c>
      <c r="AU3" s="11" t="s">
        <v>54</v>
      </c>
      <c r="AV3" s="11" t="s">
        <v>27</v>
      </c>
      <c r="AW3" s="11" t="s">
        <v>28</v>
      </c>
      <c r="AX3" s="11" t="s">
        <v>54</v>
      </c>
      <c r="AY3" s="11" t="s">
        <v>27</v>
      </c>
      <c r="AZ3" s="11" t="s">
        <v>28</v>
      </c>
      <c r="BA3" s="11" t="s">
        <v>54</v>
      </c>
    </row>
    <row r="4" spans="1:53">
      <c r="B4" s="4"/>
      <c r="C4" s="5">
        <v>0</v>
      </c>
      <c r="D4" s="5" t="str">
        <f>_xlfn.XLOOKUP(C4,'Scaled score maths'!$AJ$3:$AJ$23,'Scaled score maths'!$AK$3:$AK$23)</f>
        <v>n</v>
      </c>
      <c r="E4" s="5" t="str">
        <f>_xlfn.XLOOKUP(C4,'Scaled score maths'!$AJ$3:$AJ$23,'Scaled score maths'!$AM$3:$AM$23)</f>
        <v>SB</v>
      </c>
      <c r="F4" s="5">
        <v>0</v>
      </c>
      <c r="G4" s="5" t="str">
        <f>_xlfn.XLOOKUP(F4,'Scaled score maths'!$AN$3:$AN$43,'Scaled score maths'!$AO$3:$AO$43)</f>
        <v>n</v>
      </c>
      <c r="H4" s="5" t="str">
        <f>_xlfn.XLOOKUP(F4,'Scaled score maths'!$AN$3:$AN$43,'Scaled score maths'!$AQ$3:$AQ$43)</f>
        <v>SB</v>
      </c>
      <c r="I4" s="6">
        <v>0</v>
      </c>
      <c r="J4" s="6" t="str">
        <f>_xlfn.XLOOKUP(I4,'Scaled score maths'!$AS$3:$AS$38,'Scaled score maths'!$AT$3:$AT$38)</f>
        <v>n</v>
      </c>
      <c r="K4" s="6" t="str">
        <f>_xlfn.XLOOKUP(I4,'Scaled score maths'!$AS$3:$AS$38,'Scaled score maths'!$AV$3:$AV$38)</f>
        <v>SB</v>
      </c>
      <c r="L4" s="6">
        <v>0</v>
      </c>
      <c r="M4" s="6" t="str">
        <f>_xlfn.XLOOKUP(L4,'Scaled score maths'!$A$3:$A$63,'Scaled score maths'!$B$3:$B$63)</f>
        <v>n</v>
      </c>
      <c r="N4" s="6" t="str">
        <f>_xlfn.XLOOKUP(L4,'Scaled score maths'!$A$3:$A$63,'Scaled score maths'!$E$3:$E$63)</f>
        <v>SB</v>
      </c>
      <c r="O4" s="6">
        <v>0</v>
      </c>
      <c r="P4" s="6" t="str">
        <f>_xlfn.XLOOKUP(O4,'Scaled score maths'!$A$3:$A$63,'Scaled score maths'!$B$3:$B$63)</f>
        <v>n</v>
      </c>
      <c r="Q4" s="6" t="str">
        <f>_xlfn.XLOOKUP(O4,'Scaled score maths'!$A$3:$A$63,'Scaled score maths'!$F$3:$F$63)</f>
        <v>SB</v>
      </c>
      <c r="R4" s="8">
        <v>0</v>
      </c>
      <c r="S4" s="8" t="str">
        <f>_xlfn.XLOOKUP(R4,'Scaled score maths'!$AC$3:$AC$78,'Scaled score maths'!$AD$3:$AD$78)</f>
        <v>n</v>
      </c>
      <c r="T4" s="8" t="str">
        <f>_xlfn.XLOOKUP(R4,'Scaled score maths'!$AC$3:$AC$78,'Scaled score maths'!$AF$3:$AF$78)</f>
        <v>SB</v>
      </c>
      <c r="U4" s="8">
        <v>0</v>
      </c>
      <c r="V4" s="8" t="str">
        <f>_xlfn.XLOOKUP(U4,'Scaled score maths'!$AC$3:$AC$78,'Scaled score maths'!$AD$3:$AD$78)</f>
        <v>n</v>
      </c>
      <c r="W4" s="8" t="str">
        <f>_xlfn.XLOOKUP(U4,'Scaled score maths'!$AC$3:$AC$78,'Scaled score maths'!$AG$3:$AG$78)</f>
        <v>SB</v>
      </c>
      <c r="X4" s="8">
        <v>0</v>
      </c>
      <c r="Y4" s="8" t="str">
        <f>_xlfn.XLOOKUP(X4,'Scaled score maths'!$AC$3:$AC$78,'Scaled score maths'!$AD$3:$AD$78)</f>
        <v>n</v>
      </c>
      <c r="Z4" s="8" t="str">
        <f>_xlfn.XLOOKUP(X4,'Scaled score maths'!$AC$3:$AC$78,'Scaled score maths'!$AH$3:$AH$78)</f>
        <v>SB</v>
      </c>
      <c r="AA4" s="9">
        <v>0</v>
      </c>
      <c r="AB4" s="9" t="str">
        <f>_xlfn.XLOOKUP(AA4,'Scaled score maths'!$V$3:$V$103,'Scaled score maths'!$W$3:$W$103)</f>
        <v>n</v>
      </c>
      <c r="AC4" s="9" t="str">
        <f>_xlfn.XLOOKUP(AA4,'Scaled score maths'!$V$3:$V$103,'Scaled score maths'!$Y$3:$Y$103)</f>
        <v>SB</v>
      </c>
      <c r="AD4" s="9">
        <v>0</v>
      </c>
      <c r="AE4" s="9" t="str">
        <f>_xlfn.XLOOKUP(AD4,'Scaled score maths'!$V$3:$V$103,'Scaled score maths'!$W$3:$W$103)</f>
        <v>n</v>
      </c>
      <c r="AF4" s="9" t="str">
        <f>_xlfn.XLOOKUP(AD4,'Scaled score maths'!$V$3:$V$103,'Scaled score maths'!$Z$3:$Z$103)</f>
        <v>SB</v>
      </c>
      <c r="AG4" s="9">
        <v>0</v>
      </c>
      <c r="AH4" s="9" t="str">
        <f>_xlfn.XLOOKUP(AG4,'Scaled score maths'!$V$3:$V$103,'Scaled score maths'!$W$3:$W$103)</f>
        <v>n</v>
      </c>
      <c r="AI4" s="9" t="str">
        <f>_xlfn.XLOOKUP(AG4,'Scaled score maths'!$V$3:$V$103,'Scaled score maths'!$AA$3:$AA$103)</f>
        <v>SB</v>
      </c>
      <c r="AJ4" s="10">
        <v>0</v>
      </c>
      <c r="AK4" s="10" t="str">
        <f>_xlfn.XLOOKUP(AJ4,'Scaled score maths'!$O$3:$O$113,'Scaled score maths'!$P$3:$P$113)</f>
        <v>n</v>
      </c>
      <c r="AL4" s="10" t="str">
        <f>_xlfn.XLOOKUP(AJ4,'Scaled score maths'!$O$3:$O$113,'Scaled score maths'!$R$3:$R$113)</f>
        <v>SB</v>
      </c>
      <c r="AM4" s="10">
        <v>0</v>
      </c>
      <c r="AN4" s="10" t="str">
        <f>_xlfn.XLOOKUP(AM4,'Scaled score maths'!$O$3:$O$113,'Scaled score maths'!$P$3:$P$113)</f>
        <v>n</v>
      </c>
      <c r="AO4" s="10" t="str">
        <f>_xlfn.XLOOKUP(AM4,'Scaled score maths'!$O$3:$O$113,'Scaled score maths'!$S$3:$S$113)</f>
        <v>SB</v>
      </c>
      <c r="AP4" s="10">
        <v>0</v>
      </c>
      <c r="AQ4" s="10" t="str">
        <f>_xlfn.XLOOKUP(AP4,'Scaled score maths'!$O$3:$O$113,'Scaled score maths'!$P$3:$P$113)</f>
        <v>n</v>
      </c>
      <c r="AR4" s="10" t="str">
        <f>_xlfn.XLOOKUP(AP4,'Scaled score maths'!$O$3:$O$113,'Scaled score maths'!$T$3:$T$113)</f>
        <v>SB</v>
      </c>
      <c r="AS4" s="11">
        <v>0</v>
      </c>
      <c r="AT4" s="11" t="str">
        <f>_xlfn.XLOOKUP(AS4,'Scaled score maths'!$H$3:$H$113,'Scaled score maths'!$I$3:$I$113)</f>
        <v>n</v>
      </c>
      <c r="AU4" s="11" t="str">
        <f>_xlfn.XLOOKUP(AS4,'Scaled score maths'!$H$3:$H$113,'Scaled score maths'!$K$3:$K$113)</f>
        <v>SB</v>
      </c>
      <c r="AV4" s="11">
        <v>0</v>
      </c>
      <c r="AW4" s="11" t="str">
        <f>_xlfn.XLOOKUP(AV4,'Scaled score maths'!$H$3:$H$113,'Scaled score maths'!$I$3:$I$113)</f>
        <v>n</v>
      </c>
      <c r="AX4" s="11" t="str">
        <f>_xlfn.XLOOKUP(AV4,'Scaled score maths'!$H$3:$H$113,'Scaled score maths'!$L$3:$L$113)</f>
        <v>SB</v>
      </c>
      <c r="AY4" s="11">
        <v>0</v>
      </c>
      <c r="AZ4" s="11" t="str">
        <f>_xlfn.XLOOKUP(AY4,'Scaled score maths'!$H$3:$H$113,'Scaled score maths'!$I$3:$I$113)</f>
        <v>n</v>
      </c>
      <c r="BA4" s="11" t="str">
        <f>_xlfn.XLOOKUP(AY4,'Scaled score maths'!$H$3:$H$113,'Scaled score maths'!$M$3:$M$113)</f>
        <v>SB</v>
      </c>
    </row>
    <row r="5" spans="1:53">
      <c r="B5" s="4"/>
      <c r="C5" s="5">
        <v>0</v>
      </c>
      <c r="D5" s="5" t="str">
        <f>_xlfn.XLOOKUP(C5,'Scaled score maths'!$AJ$3:$AJ$23,'Scaled score maths'!$AK$3:$AK$23)</f>
        <v>n</v>
      </c>
      <c r="E5" s="5" t="str">
        <f>_xlfn.XLOOKUP(C5,'Scaled score maths'!$AJ$3:$AJ$23,'Scaled score maths'!$AM$3:$AM$23)</f>
        <v>SB</v>
      </c>
      <c r="F5" s="5">
        <v>0</v>
      </c>
      <c r="G5" s="5" t="str">
        <f>_xlfn.XLOOKUP(F5,'Scaled score maths'!$AN$3:$AN$43,'Scaled score maths'!$AO$3:$AO$43)</f>
        <v>n</v>
      </c>
      <c r="H5" s="5" t="str">
        <f>_xlfn.XLOOKUP(F5,'Scaled score maths'!$AN$3:$AN$43,'Scaled score maths'!$AQ$3:$AQ$43)</f>
        <v>SB</v>
      </c>
      <c r="I5" s="6">
        <v>0</v>
      </c>
      <c r="J5" s="6" t="str">
        <f>_xlfn.XLOOKUP(I5,'Scaled score maths'!$AS$3:$AS$38,'Scaled score maths'!$AT$3:$AT$38)</f>
        <v>n</v>
      </c>
      <c r="K5" s="6" t="str">
        <f>_xlfn.XLOOKUP(I5,'Scaled score maths'!$AS$3:$AS$38,'Scaled score maths'!$AV$3:$AV$38)</f>
        <v>SB</v>
      </c>
      <c r="L5" s="6">
        <v>0</v>
      </c>
      <c r="M5" s="6" t="str">
        <f>_xlfn.XLOOKUP(L5,'Scaled score maths'!$A$3:$A$63,'Scaled score maths'!$B$3:$B$63)</f>
        <v>n</v>
      </c>
      <c r="N5" s="6" t="str">
        <f>_xlfn.XLOOKUP(L5,'Scaled score maths'!$A$3:$A$63,'Scaled score maths'!$E$3:$E$63)</f>
        <v>SB</v>
      </c>
      <c r="O5" s="6">
        <v>0</v>
      </c>
      <c r="P5" s="6" t="str">
        <f>_xlfn.XLOOKUP(O5,'Scaled score maths'!$A$3:$A$63,'Scaled score maths'!$B$3:$B$63)</f>
        <v>n</v>
      </c>
      <c r="Q5" s="6" t="str">
        <f>_xlfn.XLOOKUP(O5,'Scaled score maths'!$A$3:$A$63,'Scaled score maths'!$F$3:$F$63)</f>
        <v>SB</v>
      </c>
      <c r="R5" s="8">
        <v>0</v>
      </c>
      <c r="S5" s="8" t="str">
        <f>_xlfn.XLOOKUP(R5,'Scaled score maths'!$AC$3:$AC$78,'Scaled score maths'!$AD$3:$AD$78)</f>
        <v>n</v>
      </c>
      <c r="T5" s="8" t="str">
        <f>_xlfn.XLOOKUP(R5,'Scaled score maths'!$AC$3:$AC$78,'Scaled score maths'!$AF$3:$AF$78)</f>
        <v>SB</v>
      </c>
      <c r="U5" s="8">
        <v>0</v>
      </c>
      <c r="V5" s="8" t="str">
        <f>_xlfn.XLOOKUP(U5,'Scaled score maths'!$AC$3:$AC$78,'Scaled score maths'!$AD$3:$AD$78)</f>
        <v>n</v>
      </c>
      <c r="W5" s="8" t="str">
        <f>_xlfn.XLOOKUP(U5,'Scaled score maths'!$AC$3:$AC$78,'Scaled score maths'!$AG$3:$AG$78)</f>
        <v>SB</v>
      </c>
      <c r="X5" s="8">
        <v>0</v>
      </c>
      <c r="Y5" s="8" t="str">
        <f>_xlfn.XLOOKUP(X5,'Scaled score maths'!$AC$3:$AC$78,'Scaled score maths'!$AD$3:$AD$78)</f>
        <v>n</v>
      </c>
      <c r="Z5" s="8" t="str">
        <f>_xlfn.XLOOKUP(X5,'Scaled score maths'!$AC$3:$AC$78,'Scaled score maths'!$AH$3:$AH$78)</f>
        <v>SB</v>
      </c>
      <c r="AA5" s="9">
        <v>0</v>
      </c>
      <c r="AB5" s="9" t="str">
        <f>_xlfn.XLOOKUP(AA5,'Scaled score maths'!$V$3:$V$103,'Scaled score maths'!$W$3:$W$103)</f>
        <v>n</v>
      </c>
      <c r="AC5" s="9" t="str">
        <f>_xlfn.XLOOKUP(AA5,'Scaled score maths'!$V$3:$V$103,'Scaled score maths'!$Y$3:$Y$103)</f>
        <v>SB</v>
      </c>
      <c r="AD5" s="9">
        <v>0</v>
      </c>
      <c r="AE5" s="9" t="str">
        <f>_xlfn.XLOOKUP(AD5,'Scaled score maths'!$V$3:$V$103,'Scaled score maths'!$W$3:$W$103)</f>
        <v>n</v>
      </c>
      <c r="AF5" s="9" t="str">
        <f>_xlfn.XLOOKUP(AD5,'Scaled score maths'!$V$3:$V$103,'Scaled score maths'!$Z$3:$Z$103)</f>
        <v>SB</v>
      </c>
      <c r="AG5" s="9">
        <v>0</v>
      </c>
      <c r="AH5" s="9" t="str">
        <f>_xlfn.XLOOKUP(AG5,'Scaled score maths'!$V$3:$V$103,'Scaled score maths'!$W$3:$W$103)</f>
        <v>n</v>
      </c>
      <c r="AI5" s="9" t="str">
        <f>_xlfn.XLOOKUP(AG5,'Scaled score maths'!$V$3:$V$103,'Scaled score maths'!$AA$3:$AA$103)</f>
        <v>SB</v>
      </c>
      <c r="AJ5" s="10">
        <v>0</v>
      </c>
      <c r="AK5" s="10" t="str">
        <f>_xlfn.XLOOKUP(AJ5,'Scaled score maths'!$O$3:$O$113,'Scaled score maths'!$P$3:$P$113)</f>
        <v>n</v>
      </c>
      <c r="AL5" s="10" t="str">
        <f>_xlfn.XLOOKUP(AJ5,'Scaled score maths'!$O$3:$O$113,'Scaled score maths'!$R$3:$R$113)</f>
        <v>SB</v>
      </c>
      <c r="AM5" s="10">
        <v>0</v>
      </c>
      <c r="AN5" s="10" t="str">
        <f>_xlfn.XLOOKUP(AM5,'Scaled score maths'!$O$3:$O$113,'Scaled score maths'!$P$3:$P$113)</f>
        <v>n</v>
      </c>
      <c r="AO5" s="10" t="str">
        <f>_xlfn.XLOOKUP(AM5,'Scaled score maths'!$O$3:$O$113,'Scaled score maths'!$S$3:$S$113)</f>
        <v>SB</v>
      </c>
      <c r="AP5" s="10">
        <v>0</v>
      </c>
      <c r="AQ5" s="10" t="str">
        <f>_xlfn.XLOOKUP(AP5,'Scaled score maths'!$O$3:$O$113,'Scaled score maths'!$P$3:$P$113)</f>
        <v>n</v>
      </c>
      <c r="AR5" s="10" t="str">
        <f>_xlfn.XLOOKUP(AP5,'Scaled score maths'!$O$3:$O$113,'Scaled score maths'!$T$3:$T$113)</f>
        <v>SB</v>
      </c>
      <c r="AS5" s="11">
        <v>0</v>
      </c>
      <c r="AT5" s="11" t="str">
        <f>_xlfn.XLOOKUP(AS5,'Scaled score maths'!$H$3:$H$113,'Scaled score maths'!$I$3:$I$113)</f>
        <v>n</v>
      </c>
      <c r="AU5" s="11" t="str">
        <f>_xlfn.XLOOKUP(AS5,'Scaled score maths'!$H$3:$H$113,'Scaled score maths'!$K$3:$K$113)</f>
        <v>SB</v>
      </c>
      <c r="AV5" s="11">
        <v>0</v>
      </c>
      <c r="AW5" s="11" t="str">
        <f>_xlfn.XLOOKUP(AV5,'Scaled score maths'!$H$3:$H$113,'Scaled score maths'!$I$3:$I$113)</f>
        <v>n</v>
      </c>
      <c r="AX5" s="11" t="str">
        <f>_xlfn.XLOOKUP(AV5,'Scaled score maths'!$H$3:$H$113,'Scaled score maths'!$L$3:$L$113)</f>
        <v>SB</v>
      </c>
      <c r="AY5" s="11">
        <v>0</v>
      </c>
      <c r="AZ5" s="11" t="str">
        <f>_xlfn.XLOOKUP(AY5,'Scaled score maths'!$H$3:$H$113,'Scaled score maths'!$I$3:$I$113)</f>
        <v>n</v>
      </c>
      <c r="BA5" s="11" t="str">
        <f>_xlfn.XLOOKUP(AY5,'Scaled score maths'!$H$3:$H$113,'Scaled score maths'!$M$3:$M$113)</f>
        <v>SB</v>
      </c>
    </row>
    <row r="6" spans="1:53">
      <c r="B6" s="4"/>
      <c r="C6" s="5">
        <v>0</v>
      </c>
      <c r="D6" s="5" t="str">
        <f>_xlfn.XLOOKUP(C6,'Scaled score maths'!$AJ$3:$AJ$23,'Scaled score maths'!$AK$3:$AK$23)</f>
        <v>n</v>
      </c>
      <c r="E6" s="5" t="str">
        <f>_xlfn.XLOOKUP(C6,'Scaled score maths'!$AJ$3:$AJ$23,'Scaled score maths'!$AM$3:$AM$23)</f>
        <v>SB</v>
      </c>
      <c r="F6" s="5">
        <v>0</v>
      </c>
      <c r="G6" s="5" t="str">
        <f>_xlfn.XLOOKUP(F6,'Scaled score maths'!$AN$3:$AN$43,'Scaled score maths'!$AO$3:$AO$43)</f>
        <v>n</v>
      </c>
      <c r="H6" s="5" t="str">
        <f>_xlfn.XLOOKUP(F6,'Scaled score maths'!$AN$3:$AN$43,'Scaled score maths'!$AQ$3:$AQ$43)</f>
        <v>SB</v>
      </c>
      <c r="I6" s="6">
        <v>0</v>
      </c>
      <c r="J6" s="6" t="str">
        <f>_xlfn.XLOOKUP(I6,'Scaled score maths'!$AS$3:$AS$38,'Scaled score maths'!$AT$3:$AT$38)</f>
        <v>n</v>
      </c>
      <c r="K6" s="6" t="str">
        <f>_xlfn.XLOOKUP(I6,'Scaled score maths'!$AS$3:$AS$38,'Scaled score maths'!$AV$3:$AV$38)</f>
        <v>SB</v>
      </c>
      <c r="L6" s="6">
        <v>0</v>
      </c>
      <c r="M6" s="6" t="str">
        <f>_xlfn.XLOOKUP(L6,'Scaled score maths'!$A$3:$A$63,'Scaled score maths'!$B$3:$B$63)</f>
        <v>n</v>
      </c>
      <c r="N6" s="6" t="str">
        <f>_xlfn.XLOOKUP(L6,'Scaled score maths'!$A$3:$A$63,'Scaled score maths'!$E$3:$E$63)</f>
        <v>SB</v>
      </c>
      <c r="O6" s="6">
        <v>0</v>
      </c>
      <c r="P6" s="6" t="str">
        <f>_xlfn.XLOOKUP(O6,'Scaled score maths'!$A$3:$A$63,'Scaled score maths'!$B$3:$B$63)</f>
        <v>n</v>
      </c>
      <c r="Q6" s="6" t="str">
        <f>_xlfn.XLOOKUP(O6,'Scaled score maths'!$A$3:$A$63,'Scaled score maths'!$F$3:$F$63)</f>
        <v>SB</v>
      </c>
      <c r="R6" s="8">
        <v>0</v>
      </c>
      <c r="S6" s="8" t="str">
        <f>_xlfn.XLOOKUP(R6,'Scaled score maths'!$AC$3:$AC$78,'Scaled score maths'!$AD$3:$AD$78)</f>
        <v>n</v>
      </c>
      <c r="T6" s="8" t="str">
        <f>_xlfn.XLOOKUP(R6,'Scaled score maths'!$AC$3:$AC$78,'Scaled score maths'!$AF$3:$AF$78)</f>
        <v>SB</v>
      </c>
      <c r="U6" s="8">
        <v>0</v>
      </c>
      <c r="V6" s="8" t="str">
        <f>_xlfn.XLOOKUP(U6,'Scaled score maths'!$AC$3:$AC$78,'Scaled score maths'!$AD$3:$AD$78)</f>
        <v>n</v>
      </c>
      <c r="W6" s="8" t="str">
        <f>_xlfn.XLOOKUP(U6,'Scaled score maths'!$AC$3:$AC$78,'Scaled score maths'!$AG$3:$AG$78)</f>
        <v>SB</v>
      </c>
      <c r="X6" s="8">
        <v>0</v>
      </c>
      <c r="Y6" s="8" t="str">
        <f>_xlfn.XLOOKUP(X6,'Scaled score maths'!$AC$3:$AC$78,'Scaled score maths'!$AD$3:$AD$78)</f>
        <v>n</v>
      </c>
      <c r="Z6" s="8" t="str">
        <f>_xlfn.XLOOKUP(X6,'Scaled score maths'!$AC$3:$AC$78,'Scaled score maths'!$AH$3:$AH$78)</f>
        <v>SB</v>
      </c>
      <c r="AA6" s="9">
        <v>0</v>
      </c>
      <c r="AB6" s="9" t="str">
        <f>_xlfn.XLOOKUP(AA6,'Scaled score maths'!$V$3:$V$103,'Scaled score maths'!$W$3:$W$103)</f>
        <v>n</v>
      </c>
      <c r="AC6" s="9" t="str">
        <f>_xlfn.XLOOKUP(AA6,'Scaled score maths'!$V$3:$V$103,'Scaled score maths'!$Y$3:$Y$103)</f>
        <v>SB</v>
      </c>
      <c r="AD6" s="9">
        <v>0</v>
      </c>
      <c r="AE6" s="9" t="str">
        <f>_xlfn.XLOOKUP(AD6,'Scaled score maths'!$V$3:$V$103,'Scaled score maths'!$W$3:$W$103)</f>
        <v>n</v>
      </c>
      <c r="AF6" s="9" t="str">
        <f>_xlfn.XLOOKUP(AD6,'Scaled score maths'!$V$3:$V$103,'Scaled score maths'!$Z$3:$Z$103)</f>
        <v>SB</v>
      </c>
      <c r="AG6" s="9">
        <v>0</v>
      </c>
      <c r="AH6" s="9" t="str">
        <f>_xlfn.XLOOKUP(AG6,'Scaled score maths'!$V$3:$V$103,'Scaled score maths'!$W$3:$W$103)</f>
        <v>n</v>
      </c>
      <c r="AI6" s="9" t="str">
        <f>_xlfn.XLOOKUP(AG6,'Scaled score maths'!$V$3:$V$103,'Scaled score maths'!$AA$3:$AA$103)</f>
        <v>SB</v>
      </c>
      <c r="AJ6" s="10">
        <v>0</v>
      </c>
      <c r="AK6" s="10" t="str">
        <f>_xlfn.XLOOKUP(AJ6,'Scaled score maths'!$O$3:$O$113,'Scaled score maths'!$P$3:$P$113)</f>
        <v>n</v>
      </c>
      <c r="AL6" s="10" t="str">
        <f>_xlfn.XLOOKUP(AJ6,'Scaled score maths'!$O$3:$O$113,'Scaled score maths'!$R$3:$R$113)</f>
        <v>SB</v>
      </c>
      <c r="AM6" s="10">
        <v>0</v>
      </c>
      <c r="AN6" s="10" t="str">
        <f>_xlfn.XLOOKUP(AM6,'Scaled score maths'!$O$3:$O$113,'Scaled score maths'!$P$3:$P$113)</f>
        <v>n</v>
      </c>
      <c r="AO6" s="10" t="str">
        <f>_xlfn.XLOOKUP(AM6,'Scaled score maths'!$O$3:$O$113,'Scaled score maths'!$S$3:$S$113)</f>
        <v>SB</v>
      </c>
      <c r="AP6" s="10">
        <v>0</v>
      </c>
      <c r="AQ6" s="10" t="str">
        <f>_xlfn.XLOOKUP(AP6,'Scaled score maths'!$O$3:$O$113,'Scaled score maths'!$P$3:$P$113)</f>
        <v>n</v>
      </c>
      <c r="AR6" s="10" t="str">
        <f>_xlfn.XLOOKUP(AP6,'Scaled score maths'!$O$3:$O$113,'Scaled score maths'!$T$3:$T$113)</f>
        <v>SB</v>
      </c>
      <c r="AS6" s="11">
        <v>0</v>
      </c>
      <c r="AT6" s="11" t="str">
        <f>_xlfn.XLOOKUP(AS6,'Scaled score maths'!$H$3:$H$113,'Scaled score maths'!$I$3:$I$113)</f>
        <v>n</v>
      </c>
      <c r="AU6" s="11" t="str">
        <f>_xlfn.XLOOKUP(AS6,'Scaled score maths'!$H$3:$H$113,'Scaled score maths'!$K$3:$K$113)</f>
        <v>SB</v>
      </c>
      <c r="AV6" s="11">
        <v>0</v>
      </c>
      <c r="AW6" s="11" t="str">
        <f>_xlfn.XLOOKUP(AV6,'Scaled score maths'!$H$3:$H$113,'Scaled score maths'!$I$3:$I$113)</f>
        <v>n</v>
      </c>
      <c r="AX6" s="11" t="str">
        <f>_xlfn.XLOOKUP(AV6,'Scaled score maths'!$H$3:$H$113,'Scaled score maths'!$L$3:$L$113)</f>
        <v>SB</v>
      </c>
      <c r="AY6" s="11">
        <v>0</v>
      </c>
      <c r="AZ6" s="11" t="str">
        <f>_xlfn.XLOOKUP(AY6,'Scaled score maths'!$H$3:$H$113,'Scaled score maths'!$I$3:$I$113)</f>
        <v>n</v>
      </c>
      <c r="BA6" s="11" t="str">
        <f>_xlfn.XLOOKUP(AY6,'Scaled score maths'!$H$3:$H$113,'Scaled score maths'!$M$3:$M$113)</f>
        <v>SB</v>
      </c>
    </row>
    <row r="7" spans="1:53">
      <c r="B7" s="4"/>
      <c r="C7" s="5">
        <v>0</v>
      </c>
      <c r="D7" s="5" t="str">
        <f>_xlfn.XLOOKUP(C7,'Scaled score maths'!$AJ$3:$AJ$23,'Scaled score maths'!$AK$3:$AK$23)</f>
        <v>n</v>
      </c>
      <c r="E7" s="5" t="str">
        <f>_xlfn.XLOOKUP(C7,'Scaled score maths'!$AJ$3:$AJ$23,'Scaled score maths'!$AM$3:$AM$23)</f>
        <v>SB</v>
      </c>
      <c r="F7" s="5">
        <v>0</v>
      </c>
      <c r="G7" s="5" t="str">
        <f>_xlfn.XLOOKUP(F7,'Scaled score maths'!$AN$3:$AN$43,'Scaled score maths'!$AO$3:$AO$43)</f>
        <v>n</v>
      </c>
      <c r="H7" s="5" t="str">
        <f>_xlfn.XLOOKUP(F7,'Scaled score maths'!$AN$3:$AN$43,'Scaled score maths'!$AQ$3:$AQ$43)</f>
        <v>SB</v>
      </c>
      <c r="I7" s="6">
        <v>0</v>
      </c>
      <c r="J7" s="6" t="str">
        <f>_xlfn.XLOOKUP(I7,'Scaled score maths'!$AS$3:$AS$38,'Scaled score maths'!$AT$3:$AT$38)</f>
        <v>n</v>
      </c>
      <c r="K7" s="6" t="str">
        <f>_xlfn.XLOOKUP(I7,'Scaled score maths'!$AS$3:$AS$38,'Scaled score maths'!$AV$3:$AV$38)</f>
        <v>SB</v>
      </c>
      <c r="L7" s="6">
        <v>0</v>
      </c>
      <c r="M7" s="6" t="str">
        <f>_xlfn.XLOOKUP(L7,'Scaled score maths'!$A$3:$A$63,'Scaled score maths'!$B$3:$B$63)</f>
        <v>n</v>
      </c>
      <c r="N7" s="6" t="str">
        <f>_xlfn.XLOOKUP(L7,'Scaled score maths'!$A$3:$A$63,'Scaled score maths'!$E$3:$E$63)</f>
        <v>SB</v>
      </c>
      <c r="O7" s="6">
        <v>0</v>
      </c>
      <c r="P7" s="6" t="str">
        <f>_xlfn.XLOOKUP(O7,'Scaled score maths'!$A$3:$A$63,'Scaled score maths'!$B$3:$B$63)</f>
        <v>n</v>
      </c>
      <c r="Q7" s="6" t="str">
        <f>_xlfn.XLOOKUP(O7,'Scaled score maths'!$A$3:$A$63,'Scaled score maths'!$F$3:$F$63)</f>
        <v>SB</v>
      </c>
      <c r="R7" s="8">
        <v>0</v>
      </c>
      <c r="S7" s="8" t="str">
        <f>_xlfn.XLOOKUP(R7,'Scaled score maths'!$AC$3:$AC$78,'Scaled score maths'!$AD$3:$AD$78)</f>
        <v>n</v>
      </c>
      <c r="T7" s="8" t="str">
        <f>_xlfn.XLOOKUP(R7,'Scaled score maths'!$AC$3:$AC$78,'Scaled score maths'!$AF$3:$AF$78)</f>
        <v>SB</v>
      </c>
      <c r="U7" s="8">
        <v>0</v>
      </c>
      <c r="V7" s="8" t="str">
        <f>_xlfn.XLOOKUP(U7,'Scaled score maths'!$AC$3:$AC$78,'Scaled score maths'!$AD$3:$AD$78)</f>
        <v>n</v>
      </c>
      <c r="W7" s="8" t="str">
        <f>_xlfn.XLOOKUP(U7,'Scaled score maths'!$AC$3:$AC$78,'Scaled score maths'!$AG$3:$AG$78)</f>
        <v>SB</v>
      </c>
      <c r="X7" s="8">
        <v>0</v>
      </c>
      <c r="Y7" s="8" t="str">
        <f>_xlfn.XLOOKUP(X7,'Scaled score maths'!$AC$3:$AC$78,'Scaled score maths'!$AD$3:$AD$78)</f>
        <v>n</v>
      </c>
      <c r="Z7" s="8" t="str">
        <f>_xlfn.XLOOKUP(X7,'Scaled score maths'!$AC$3:$AC$78,'Scaled score maths'!$AH$3:$AH$78)</f>
        <v>SB</v>
      </c>
      <c r="AA7" s="9">
        <v>0</v>
      </c>
      <c r="AB7" s="9" t="str">
        <f>_xlfn.XLOOKUP(AA7,'Scaled score maths'!$V$3:$V$103,'Scaled score maths'!$W$3:$W$103)</f>
        <v>n</v>
      </c>
      <c r="AC7" s="9" t="str">
        <f>_xlfn.XLOOKUP(AA7,'Scaled score maths'!$V$3:$V$103,'Scaled score maths'!$Y$3:$Y$103)</f>
        <v>SB</v>
      </c>
      <c r="AD7" s="9">
        <v>0</v>
      </c>
      <c r="AE7" s="9" t="str">
        <f>_xlfn.XLOOKUP(AD7,'Scaled score maths'!$V$3:$V$103,'Scaled score maths'!$W$3:$W$103)</f>
        <v>n</v>
      </c>
      <c r="AF7" s="9" t="str">
        <f>_xlfn.XLOOKUP(AD7,'Scaled score maths'!$V$3:$V$103,'Scaled score maths'!$Z$3:$Z$103)</f>
        <v>SB</v>
      </c>
      <c r="AG7" s="9">
        <v>0</v>
      </c>
      <c r="AH7" s="9" t="str">
        <f>_xlfn.XLOOKUP(AG7,'Scaled score maths'!$V$3:$V$103,'Scaled score maths'!$W$3:$W$103)</f>
        <v>n</v>
      </c>
      <c r="AI7" s="9" t="str">
        <f>_xlfn.XLOOKUP(AG7,'Scaled score maths'!$V$3:$V$103,'Scaled score maths'!$AA$3:$AA$103)</f>
        <v>SB</v>
      </c>
      <c r="AJ7" s="10">
        <v>0</v>
      </c>
      <c r="AK7" s="10" t="str">
        <f>_xlfn.XLOOKUP(AJ7,'Scaled score maths'!$O$3:$O$113,'Scaled score maths'!$P$3:$P$113)</f>
        <v>n</v>
      </c>
      <c r="AL7" s="10" t="str">
        <f>_xlfn.XLOOKUP(AJ7,'Scaled score maths'!$O$3:$O$113,'Scaled score maths'!$R$3:$R$113)</f>
        <v>SB</v>
      </c>
      <c r="AM7" s="10">
        <v>0</v>
      </c>
      <c r="AN7" s="10" t="str">
        <f>_xlfn.XLOOKUP(AM7,'Scaled score maths'!$O$3:$O$113,'Scaled score maths'!$P$3:$P$113)</f>
        <v>n</v>
      </c>
      <c r="AO7" s="10" t="str">
        <f>_xlfn.XLOOKUP(AM7,'Scaled score maths'!$O$3:$O$113,'Scaled score maths'!$S$3:$S$113)</f>
        <v>SB</v>
      </c>
      <c r="AP7" s="10">
        <v>0</v>
      </c>
      <c r="AQ7" s="10" t="str">
        <f>_xlfn.XLOOKUP(AP7,'Scaled score maths'!$O$3:$O$113,'Scaled score maths'!$P$3:$P$113)</f>
        <v>n</v>
      </c>
      <c r="AR7" s="10" t="str">
        <f>_xlfn.XLOOKUP(AP7,'Scaled score maths'!$O$3:$O$113,'Scaled score maths'!$T$3:$T$113)</f>
        <v>SB</v>
      </c>
      <c r="AS7" s="11">
        <v>0</v>
      </c>
      <c r="AT7" s="11" t="str">
        <f>_xlfn.XLOOKUP(AS7,'Scaled score maths'!$H$3:$H$113,'Scaled score maths'!$I$3:$I$113)</f>
        <v>n</v>
      </c>
      <c r="AU7" s="11" t="str">
        <f>_xlfn.XLOOKUP(AS7,'Scaled score maths'!$H$3:$H$113,'Scaled score maths'!$K$3:$K$113)</f>
        <v>SB</v>
      </c>
      <c r="AV7" s="11">
        <v>0</v>
      </c>
      <c r="AW7" s="11" t="str">
        <f>_xlfn.XLOOKUP(AV7,'Scaled score maths'!$H$3:$H$113,'Scaled score maths'!$I$3:$I$113)</f>
        <v>n</v>
      </c>
      <c r="AX7" s="11" t="str">
        <f>_xlfn.XLOOKUP(AV7,'Scaled score maths'!$H$3:$H$113,'Scaled score maths'!$L$3:$L$113)</f>
        <v>SB</v>
      </c>
      <c r="AY7" s="11">
        <v>0</v>
      </c>
      <c r="AZ7" s="11" t="str">
        <f>_xlfn.XLOOKUP(AY7,'Scaled score maths'!$H$3:$H$113,'Scaled score maths'!$I$3:$I$113)</f>
        <v>n</v>
      </c>
      <c r="BA7" s="11" t="str">
        <f>_xlfn.XLOOKUP(AY7,'Scaled score maths'!$H$3:$H$113,'Scaled score maths'!$M$3:$M$113)</f>
        <v>SB</v>
      </c>
    </row>
    <row r="8" spans="1:53">
      <c r="B8" s="4"/>
      <c r="C8" s="5">
        <v>0</v>
      </c>
      <c r="D8" s="5" t="str">
        <f>_xlfn.XLOOKUP(C8,'Scaled score maths'!$AJ$3:$AJ$23,'Scaled score maths'!$AK$3:$AK$23)</f>
        <v>n</v>
      </c>
      <c r="E8" s="5" t="str">
        <f>_xlfn.XLOOKUP(C8,'Scaled score maths'!$AJ$3:$AJ$23,'Scaled score maths'!$AM$3:$AM$23)</f>
        <v>SB</v>
      </c>
      <c r="F8" s="5">
        <v>0</v>
      </c>
      <c r="G8" s="5" t="str">
        <f>_xlfn.XLOOKUP(F8,'Scaled score maths'!$AN$3:$AN$43,'Scaled score maths'!$AO$3:$AO$43)</f>
        <v>n</v>
      </c>
      <c r="H8" s="5" t="str">
        <f>_xlfn.XLOOKUP(F8,'Scaled score maths'!$AN$3:$AN$43,'Scaled score maths'!$AQ$3:$AQ$43)</f>
        <v>SB</v>
      </c>
      <c r="I8" s="6">
        <v>0</v>
      </c>
      <c r="J8" s="6" t="str">
        <f>_xlfn.XLOOKUP(I8,'Scaled score maths'!$AS$3:$AS$38,'Scaled score maths'!$AT$3:$AT$38)</f>
        <v>n</v>
      </c>
      <c r="K8" s="6" t="str">
        <f>_xlfn.XLOOKUP(I8,'Scaled score maths'!$AS$3:$AS$38,'Scaled score maths'!$AV$3:$AV$38)</f>
        <v>SB</v>
      </c>
      <c r="L8" s="6">
        <v>0</v>
      </c>
      <c r="M8" s="6" t="str">
        <f>_xlfn.XLOOKUP(L8,'Scaled score maths'!$A$3:$A$63,'Scaled score maths'!$B$3:$B$63)</f>
        <v>n</v>
      </c>
      <c r="N8" s="6" t="str">
        <f>_xlfn.XLOOKUP(L8,'Scaled score maths'!$A$3:$A$63,'Scaled score maths'!$E$3:$E$63)</f>
        <v>SB</v>
      </c>
      <c r="O8" s="6">
        <v>0</v>
      </c>
      <c r="P8" s="6" t="str">
        <f>_xlfn.XLOOKUP(O8,'Scaled score maths'!$A$3:$A$63,'Scaled score maths'!$B$3:$B$63)</f>
        <v>n</v>
      </c>
      <c r="Q8" s="6" t="str">
        <f>_xlfn.XLOOKUP(O8,'Scaled score maths'!$A$3:$A$63,'Scaled score maths'!$F$3:$F$63)</f>
        <v>SB</v>
      </c>
      <c r="R8" s="8">
        <v>0</v>
      </c>
      <c r="S8" s="8" t="str">
        <f>_xlfn.XLOOKUP(R8,'Scaled score maths'!$AC$3:$AC$78,'Scaled score maths'!$AD$3:$AD$78)</f>
        <v>n</v>
      </c>
      <c r="T8" s="8" t="str">
        <f>_xlfn.XLOOKUP(R8,'Scaled score maths'!$AC$3:$AC$78,'Scaled score maths'!$AF$3:$AF$78)</f>
        <v>SB</v>
      </c>
      <c r="U8" s="8">
        <v>0</v>
      </c>
      <c r="V8" s="8" t="str">
        <f>_xlfn.XLOOKUP(U8,'Scaled score maths'!$AC$3:$AC$78,'Scaled score maths'!$AD$3:$AD$78)</f>
        <v>n</v>
      </c>
      <c r="W8" s="8" t="str">
        <f>_xlfn.XLOOKUP(U8,'Scaled score maths'!$AC$3:$AC$78,'Scaled score maths'!$AG$3:$AG$78)</f>
        <v>SB</v>
      </c>
      <c r="X8" s="8">
        <v>0</v>
      </c>
      <c r="Y8" s="8" t="str">
        <f>_xlfn.XLOOKUP(X8,'Scaled score maths'!$AC$3:$AC$78,'Scaled score maths'!$AD$3:$AD$78)</f>
        <v>n</v>
      </c>
      <c r="Z8" s="8" t="str">
        <f>_xlfn.XLOOKUP(X8,'Scaled score maths'!$AC$3:$AC$78,'Scaled score maths'!$AH$3:$AH$78)</f>
        <v>SB</v>
      </c>
      <c r="AA8" s="9">
        <v>0</v>
      </c>
      <c r="AB8" s="9" t="str">
        <f>_xlfn.XLOOKUP(AA8,'Scaled score maths'!$V$3:$V$103,'Scaled score maths'!$W$3:$W$103)</f>
        <v>n</v>
      </c>
      <c r="AC8" s="9" t="str">
        <f>_xlfn.XLOOKUP(AA8,'Scaled score maths'!$V$3:$V$103,'Scaled score maths'!$Y$3:$Y$103)</f>
        <v>SB</v>
      </c>
      <c r="AD8" s="9">
        <v>0</v>
      </c>
      <c r="AE8" s="9" t="str">
        <f>_xlfn.XLOOKUP(AD8,'Scaled score maths'!$V$3:$V$103,'Scaled score maths'!$W$3:$W$103)</f>
        <v>n</v>
      </c>
      <c r="AF8" s="9" t="str">
        <f>_xlfn.XLOOKUP(AD8,'Scaled score maths'!$V$3:$V$103,'Scaled score maths'!$Z$3:$Z$103)</f>
        <v>SB</v>
      </c>
      <c r="AG8" s="9">
        <v>0</v>
      </c>
      <c r="AH8" s="9" t="str">
        <f>_xlfn.XLOOKUP(AG8,'Scaled score maths'!$V$3:$V$103,'Scaled score maths'!$W$3:$W$103)</f>
        <v>n</v>
      </c>
      <c r="AI8" s="9" t="str">
        <f>_xlfn.XLOOKUP(AG8,'Scaled score maths'!$V$3:$V$103,'Scaled score maths'!$AA$3:$AA$103)</f>
        <v>SB</v>
      </c>
      <c r="AJ8" s="10">
        <v>0</v>
      </c>
      <c r="AK8" s="10" t="str">
        <f>_xlfn.XLOOKUP(AJ8,'Scaled score maths'!$O$3:$O$113,'Scaled score maths'!$P$3:$P$113)</f>
        <v>n</v>
      </c>
      <c r="AL8" s="10" t="str">
        <f>_xlfn.XLOOKUP(AJ8,'Scaled score maths'!$O$3:$O$113,'Scaled score maths'!$R$3:$R$113)</f>
        <v>SB</v>
      </c>
      <c r="AM8" s="10">
        <v>0</v>
      </c>
      <c r="AN8" s="10" t="str">
        <f>_xlfn.XLOOKUP(AM8,'Scaled score maths'!$O$3:$O$113,'Scaled score maths'!$P$3:$P$113)</f>
        <v>n</v>
      </c>
      <c r="AO8" s="10" t="str">
        <f>_xlfn.XLOOKUP(AM8,'Scaled score maths'!$O$3:$O$113,'Scaled score maths'!$S$3:$S$113)</f>
        <v>SB</v>
      </c>
      <c r="AP8" s="10">
        <v>0</v>
      </c>
      <c r="AQ8" s="10" t="str">
        <f>_xlfn.XLOOKUP(AP8,'Scaled score maths'!$O$3:$O$113,'Scaled score maths'!$P$3:$P$113)</f>
        <v>n</v>
      </c>
      <c r="AR8" s="10" t="str">
        <f>_xlfn.XLOOKUP(AP8,'Scaled score maths'!$O$3:$O$113,'Scaled score maths'!$T$3:$T$113)</f>
        <v>SB</v>
      </c>
      <c r="AS8" s="11">
        <v>0</v>
      </c>
      <c r="AT8" s="11" t="str">
        <f>_xlfn.XLOOKUP(AS8,'Scaled score maths'!$H$3:$H$113,'Scaled score maths'!$I$3:$I$113)</f>
        <v>n</v>
      </c>
      <c r="AU8" s="11" t="str">
        <f>_xlfn.XLOOKUP(AS8,'Scaled score maths'!$H$3:$H$113,'Scaled score maths'!$K$3:$K$113)</f>
        <v>SB</v>
      </c>
      <c r="AV8" s="11">
        <v>0</v>
      </c>
      <c r="AW8" s="11" t="str">
        <f>_xlfn.XLOOKUP(AV8,'Scaled score maths'!$H$3:$H$113,'Scaled score maths'!$I$3:$I$113)</f>
        <v>n</v>
      </c>
      <c r="AX8" s="11" t="str">
        <f>_xlfn.XLOOKUP(AV8,'Scaled score maths'!$H$3:$H$113,'Scaled score maths'!$L$3:$L$113)</f>
        <v>SB</v>
      </c>
      <c r="AY8" s="11">
        <v>0</v>
      </c>
      <c r="AZ8" s="11" t="str">
        <f>_xlfn.XLOOKUP(AY8,'Scaled score maths'!$H$3:$H$113,'Scaled score maths'!$I$3:$I$113)</f>
        <v>n</v>
      </c>
      <c r="BA8" s="11" t="str">
        <f>_xlfn.XLOOKUP(AY8,'Scaled score maths'!$H$3:$H$113,'Scaled score maths'!$M$3:$M$113)</f>
        <v>SB</v>
      </c>
    </row>
    <row r="9" spans="1:53">
      <c r="B9" s="4"/>
      <c r="C9" s="5">
        <v>0</v>
      </c>
      <c r="D9" s="5" t="str">
        <f>_xlfn.XLOOKUP(C9,'Scaled score maths'!$AJ$3:$AJ$23,'Scaled score maths'!$AK$3:$AK$23)</f>
        <v>n</v>
      </c>
      <c r="E9" s="5" t="str">
        <f>_xlfn.XLOOKUP(C9,'Scaled score maths'!$AJ$3:$AJ$23,'Scaled score maths'!$AM$3:$AM$23)</f>
        <v>SB</v>
      </c>
      <c r="F9" s="5">
        <v>0</v>
      </c>
      <c r="G9" s="5" t="str">
        <f>_xlfn.XLOOKUP(F9,'Scaled score maths'!$AN$3:$AN$43,'Scaled score maths'!$AO$3:$AO$43)</f>
        <v>n</v>
      </c>
      <c r="H9" s="5" t="str">
        <f>_xlfn.XLOOKUP(F9,'Scaled score maths'!$AN$3:$AN$43,'Scaled score maths'!$AQ$3:$AQ$43)</f>
        <v>SB</v>
      </c>
      <c r="I9" s="6">
        <v>0</v>
      </c>
      <c r="J9" s="6" t="str">
        <f>_xlfn.XLOOKUP(I9,'Scaled score maths'!$AS$3:$AS$38,'Scaled score maths'!$AT$3:$AT$38)</f>
        <v>n</v>
      </c>
      <c r="K9" s="6" t="str">
        <f>_xlfn.XLOOKUP(I9,'Scaled score maths'!$AS$3:$AS$38,'Scaled score maths'!$AV$3:$AV$38)</f>
        <v>SB</v>
      </c>
      <c r="L9" s="6">
        <v>0</v>
      </c>
      <c r="M9" s="6" t="str">
        <f>_xlfn.XLOOKUP(L9,'Scaled score maths'!$A$3:$A$63,'Scaled score maths'!$B$3:$B$63)</f>
        <v>n</v>
      </c>
      <c r="N9" s="6" t="str">
        <f>_xlfn.XLOOKUP(L9,'Scaled score maths'!$A$3:$A$63,'Scaled score maths'!$E$3:$E$63)</f>
        <v>SB</v>
      </c>
      <c r="O9" s="6">
        <v>0</v>
      </c>
      <c r="P9" s="6" t="str">
        <f>_xlfn.XLOOKUP(O9,'Scaled score maths'!$A$3:$A$63,'Scaled score maths'!$B$3:$B$63)</f>
        <v>n</v>
      </c>
      <c r="Q9" s="6" t="str">
        <f>_xlfn.XLOOKUP(O9,'Scaled score maths'!$A$3:$A$63,'Scaled score maths'!$F$3:$F$63)</f>
        <v>SB</v>
      </c>
      <c r="R9" s="8">
        <v>0</v>
      </c>
      <c r="S9" s="8" t="str">
        <f>_xlfn.XLOOKUP(R9,'Scaled score maths'!$AC$3:$AC$78,'Scaled score maths'!$AD$3:$AD$78)</f>
        <v>n</v>
      </c>
      <c r="T9" s="8" t="str">
        <f>_xlfn.XLOOKUP(R9,'Scaled score maths'!$AC$3:$AC$78,'Scaled score maths'!$AF$3:$AF$78)</f>
        <v>SB</v>
      </c>
      <c r="U9" s="8">
        <v>0</v>
      </c>
      <c r="V9" s="8" t="str">
        <f>_xlfn.XLOOKUP(U9,'Scaled score maths'!$AC$3:$AC$78,'Scaled score maths'!$AD$3:$AD$78)</f>
        <v>n</v>
      </c>
      <c r="W9" s="8" t="str">
        <f>_xlfn.XLOOKUP(U9,'Scaled score maths'!$AC$3:$AC$78,'Scaled score maths'!$AG$3:$AG$78)</f>
        <v>SB</v>
      </c>
      <c r="X9" s="8">
        <v>0</v>
      </c>
      <c r="Y9" s="8" t="str">
        <f>_xlfn.XLOOKUP(X9,'Scaled score maths'!$AC$3:$AC$78,'Scaled score maths'!$AD$3:$AD$78)</f>
        <v>n</v>
      </c>
      <c r="Z9" s="8" t="str">
        <f>_xlfn.XLOOKUP(X9,'Scaled score maths'!$AC$3:$AC$78,'Scaled score maths'!$AH$3:$AH$78)</f>
        <v>SB</v>
      </c>
      <c r="AA9" s="9">
        <v>0</v>
      </c>
      <c r="AB9" s="9" t="str">
        <f>_xlfn.XLOOKUP(AA9,'Scaled score maths'!$V$3:$V$103,'Scaled score maths'!$W$3:$W$103)</f>
        <v>n</v>
      </c>
      <c r="AC9" s="9" t="str">
        <f>_xlfn.XLOOKUP(AA9,'Scaled score maths'!$V$3:$V$103,'Scaled score maths'!$Y$3:$Y$103)</f>
        <v>SB</v>
      </c>
      <c r="AD9" s="9">
        <v>0</v>
      </c>
      <c r="AE9" s="9" t="str">
        <f>_xlfn.XLOOKUP(AD9,'Scaled score maths'!$V$3:$V$103,'Scaled score maths'!$W$3:$W$103)</f>
        <v>n</v>
      </c>
      <c r="AF9" s="9" t="str">
        <f>_xlfn.XLOOKUP(AD9,'Scaled score maths'!$V$3:$V$103,'Scaled score maths'!$Z$3:$Z$103)</f>
        <v>SB</v>
      </c>
      <c r="AG9" s="9">
        <v>0</v>
      </c>
      <c r="AH9" s="9" t="str">
        <f>_xlfn.XLOOKUP(AG9,'Scaled score maths'!$V$3:$V$103,'Scaled score maths'!$W$3:$W$103)</f>
        <v>n</v>
      </c>
      <c r="AI9" s="9" t="str">
        <f>_xlfn.XLOOKUP(AG9,'Scaled score maths'!$V$3:$V$103,'Scaled score maths'!$AA$3:$AA$103)</f>
        <v>SB</v>
      </c>
      <c r="AJ9" s="10">
        <v>0</v>
      </c>
      <c r="AK9" s="10" t="str">
        <f>_xlfn.XLOOKUP(AJ9,'Scaled score maths'!$O$3:$O$113,'Scaled score maths'!$P$3:$P$113)</f>
        <v>n</v>
      </c>
      <c r="AL9" s="10" t="str">
        <f>_xlfn.XLOOKUP(AJ9,'Scaled score maths'!$O$3:$O$113,'Scaled score maths'!$R$3:$R$113)</f>
        <v>SB</v>
      </c>
      <c r="AM9" s="10">
        <v>0</v>
      </c>
      <c r="AN9" s="10" t="str">
        <f>_xlfn.XLOOKUP(AM9,'Scaled score maths'!$O$3:$O$113,'Scaled score maths'!$P$3:$P$113)</f>
        <v>n</v>
      </c>
      <c r="AO9" s="10" t="str">
        <f>_xlfn.XLOOKUP(AM9,'Scaled score maths'!$O$3:$O$113,'Scaled score maths'!$S$3:$S$113)</f>
        <v>SB</v>
      </c>
      <c r="AP9" s="10">
        <v>0</v>
      </c>
      <c r="AQ9" s="10" t="str">
        <f>_xlfn.XLOOKUP(AP9,'Scaled score maths'!$O$3:$O$113,'Scaled score maths'!$P$3:$P$113)</f>
        <v>n</v>
      </c>
      <c r="AR9" s="10" t="str">
        <f>_xlfn.XLOOKUP(AP9,'Scaled score maths'!$O$3:$O$113,'Scaled score maths'!$T$3:$T$113)</f>
        <v>SB</v>
      </c>
      <c r="AS9" s="11">
        <v>0</v>
      </c>
      <c r="AT9" s="11" t="str">
        <f>_xlfn.XLOOKUP(AS9,'Scaled score maths'!$H$3:$H$113,'Scaled score maths'!$I$3:$I$113)</f>
        <v>n</v>
      </c>
      <c r="AU9" s="11" t="str">
        <f>_xlfn.XLOOKUP(AS9,'Scaled score maths'!$H$3:$H$113,'Scaled score maths'!$K$3:$K$113)</f>
        <v>SB</v>
      </c>
      <c r="AV9" s="11">
        <v>0</v>
      </c>
      <c r="AW9" s="11" t="str">
        <f>_xlfn.XLOOKUP(AV9,'Scaled score maths'!$H$3:$H$113,'Scaled score maths'!$I$3:$I$113)</f>
        <v>n</v>
      </c>
      <c r="AX9" s="11" t="str">
        <f>_xlfn.XLOOKUP(AV9,'Scaled score maths'!$H$3:$H$113,'Scaled score maths'!$L$3:$L$113)</f>
        <v>SB</v>
      </c>
      <c r="AY9" s="11">
        <v>0</v>
      </c>
      <c r="AZ9" s="11" t="str">
        <f>_xlfn.XLOOKUP(AY9,'Scaled score maths'!$H$3:$H$113,'Scaled score maths'!$I$3:$I$113)</f>
        <v>n</v>
      </c>
      <c r="BA9" s="11" t="str">
        <f>_xlfn.XLOOKUP(AY9,'Scaled score maths'!$H$3:$H$113,'Scaled score maths'!$M$3:$M$113)</f>
        <v>SB</v>
      </c>
    </row>
    <row r="10" spans="1:53">
      <c r="B10" s="4"/>
      <c r="C10" s="5">
        <v>0</v>
      </c>
      <c r="D10" s="5" t="str">
        <f>_xlfn.XLOOKUP(C10,'Scaled score maths'!$AJ$3:$AJ$23,'Scaled score maths'!$AK$3:$AK$23)</f>
        <v>n</v>
      </c>
      <c r="E10" s="5" t="str">
        <f>_xlfn.XLOOKUP(C10,'Scaled score maths'!$AJ$3:$AJ$23,'Scaled score maths'!$AM$3:$AM$23)</f>
        <v>SB</v>
      </c>
      <c r="F10" s="5">
        <v>0</v>
      </c>
      <c r="G10" s="5" t="str">
        <f>_xlfn.XLOOKUP(F10,'Scaled score maths'!$AN$3:$AN$43,'Scaled score maths'!$AO$3:$AO$43)</f>
        <v>n</v>
      </c>
      <c r="H10" s="5" t="str">
        <f>_xlfn.XLOOKUP(F10,'Scaled score maths'!$AN$3:$AN$43,'Scaled score maths'!$AQ$3:$AQ$43)</f>
        <v>SB</v>
      </c>
      <c r="I10" s="6">
        <v>0</v>
      </c>
      <c r="J10" s="6" t="str">
        <f>_xlfn.XLOOKUP(I10,'Scaled score maths'!$AS$3:$AS$38,'Scaled score maths'!$AT$3:$AT$38)</f>
        <v>n</v>
      </c>
      <c r="K10" s="6" t="str">
        <f>_xlfn.XLOOKUP(I10,'Scaled score maths'!$AS$3:$AS$38,'Scaled score maths'!$AV$3:$AV$38)</f>
        <v>SB</v>
      </c>
      <c r="L10" s="6">
        <v>0</v>
      </c>
      <c r="M10" s="6" t="str">
        <f>_xlfn.XLOOKUP(L10,'Scaled score maths'!$A$3:$A$63,'Scaled score maths'!$B$3:$B$63)</f>
        <v>n</v>
      </c>
      <c r="N10" s="6" t="str">
        <f>_xlfn.XLOOKUP(L10,'Scaled score maths'!$A$3:$A$63,'Scaled score maths'!$E$3:$E$63)</f>
        <v>SB</v>
      </c>
      <c r="O10" s="6">
        <v>0</v>
      </c>
      <c r="P10" s="6" t="str">
        <f>_xlfn.XLOOKUP(O10,'Scaled score maths'!$A$3:$A$63,'Scaled score maths'!$B$3:$B$63)</f>
        <v>n</v>
      </c>
      <c r="Q10" s="6" t="str">
        <f>_xlfn.XLOOKUP(O10,'Scaled score maths'!$A$3:$A$63,'Scaled score maths'!$F$3:$F$63)</f>
        <v>SB</v>
      </c>
      <c r="R10" s="8">
        <v>0</v>
      </c>
      <c r="S10" s="8" t="str">
        <f>_xlfn.XLOOKUP(R10,'Scaled score maths'!$AC$3:$AC$78,'Scaled score maths'!$AD$3:$AD$78)</f>
        <v>n</v>
      </c>
      <c r="T10" s="8" t="str">
        <f>_xlfn.XLOOKUP(R10,'Scaled score maths'!$AC$3:$AC$78,'Scaled score maths'!$AF$3:$AF$78)</f>
        <v>SB</v>
      </c>
      <c r="U10" s="8">
        <v>0</v>
      </c>
      <c r="V10" s="8" t="str">
        <f>_xlfn.XLOOKUP(U10,'Scaled score maths'!$AC$3:$AC$78,'Scaled score maths'!$AD$3:$AD$78)</f>
        <v>n</v>
      </c>
      <c r="W10" s="8" t="str">
        <f>_xlfn.XLOOKUP(U10,'Scaled score maths'!$AC$3:$AC$78,'Scaled score maths'!$AG$3:$AG$78)</f>
        <v>SB</v>
      </c>
      <c r="X10" s="8">
        <v>0</v>
      </c>
      <c r="Y10" s="8" t="str">
        <f>_xlfn.XLOOKUP(X10,'Scaled score maths'!$AC$3:$AC$78,'Scaled score maths'!$AD$3:$AD$78)</f>
        <v>n</v>
      </c>
      <c r="Z10" s="8" t="str">
        <f>_xlfn.XLOOKUP(X10,'Scaled score maths'!$AC$3:$AC$78,'Scaled score maths'!$AH$3:$AH$78)</f>
        <v>SB</v>
      </c>
      <c r="AA10" s="9">
        <v>0</v>
      </c>
      <c r="AB10" s="9" t="str">
        <f>_xlfn.XLOOKUP(AA10,'Scaled score maths'!$V$3:$V$103,'Scaled score maths'!$W$3:$W$103)</f>
        <v>n</v>
      </c>
      <c r="AC10" s="9" t="str">
        <f>_xlfn.XLOOKUP(AA10,'Scaled score maths'!$V$3:$V$103,'Scaled score maths'!$Y$3:$Y$103)</f>
        <v>SB</v>
      </c>
      <c r="AD10" s="9">
        <v>0</v>
      </c>
      <c r="AE10" s="9" t="str">
        <f>_xlfn.XLOOKUP(AD10,'Scaled score maths'!$V$3:$V$103,'Scaled score maths'!$W$3:$W$103)</f>
        <v>n</v>
      </c>
      <c r="AF10" s="9" t="str">
        <f>_xlfn.XLOOKUP(AD10,'Scaled score maths'!$V$3:$V$103,'Scaled score maths'!$Z$3:$Z$103)</f>
        <v>SB</v>
      </c>
      <c r="AG10" s="9">
        <v>0</v>
      </c>
      <c r="AH10" s="9" t="str">
        <f>_xlfn.XLOOKUP(AG10,'Scaled score maths'!$V$3:$V$103,'Scaled score maths'!$W$3:$W$103)</f>
        <v>n</v>
      </c>
      <c r="AI10" s="9" t="str">
        <f>_xlfn.XLOOKUP(AG10,'Scaled score maths'!$V$3:$V$103,'Scaled score maths'!$AA$3:$AA$103)</f>
        <v>SB</v>
      </c>
      <c r="AJ10" s="10">
        <v>0</v>
      </c>
      <c r="AK10" s="10" t="str">
        <f>_xlfn.XLOOKUP(AJ10,'Scaled score maths'!$O$3:$O$113,'Scaled score maths'!$P$3:$P$113)</f>
        <v>n</v>
      </c>
      <c r="AL10" s="10" t="str">
        <f>_xlfn.XLOOKUP(AJ10,'Scaled score maths'!$O$3:$O$113,'Scaled score maths'!$R$3:$R$113)</f>
        <v>SB</v>
      </c>
      <c r="AM10" s="10">
        <v>0</v>
      </c>
      <c r="AN10" s="10" t="str">
        <f>_xlfn.XLOOKUP(AM10,'Scaled score maths'!$O$3:$O$113,'Scaled score maths'!$P$3:$P$113)</f>
        <v>n</v>
      </c>
      <c r="AO10" s="10" t="str">
        <f>_xlfn.XLOOKUP(AM10,'Scaled score maths'!$O$3:$O$113,'Scaled score maths'!$S$3:$S$113)</f>
        <v>SB</v>
      </c>
      <c r="AP10" s="10">
        <v>0</v>
      </c>
      <c r="AQ10" s="10" t="str">
        <f>_xlfn.XLOOKUP(AP10,'Scaled score maths'!$O$3:$O$113,'Scaled score maths'!$P$3:$P$113)</f>
        <v>n</v>
      </c>
      <c r="AR10" s="10" t="str">
        <f>_xlfn.XLOOKUP(AP10,'Scaled score maths'!$O$3:$O$113,'Scaled score maths'!$T$3:$T$113)</f>
        <v>SB</v>
      </c>
      <c r="AS10" s="11">
        <v>0</v>
      </c>
      <c r="AT10" s="11" t="str">
        <f>_xlfn.XLOOKUP(AS10,'Scaled score maths'!$H$3:$H$113,'Scaled score maths'!$I$3:$I$113)</f>
        <v>n</v>
      </c>
      <c r="AU10" s="11" t="str">
        <f>_xlfn.XLOOKUP(AS10,'Scaled score maths'!$H$3:$H$113,'Scaled score maths'!$K$3:$K$113)</f>
        <v>SB</v>
      </c>
      <c r="AV10" s="11">
        <v>0</v>
      </c>
      <c r="AW10" s="11" t="str">
        <f>_xlfn.XLOOKUP(AV10,'Scaled score maths'!$H$3:$H$113,'Scaled score maths'!$I$3:$I$113)</f>
        <v>n</v>
      </c>
      <c r="AX10" s="11" t="str">
        <f>_xlfn.XLOOKUP(AV10,'Scaled score maths'!$H$3:$H$113,'Scaled score maths'!$L$3:$L$113)</f>
        <v>SB</v>
      </c>
      <c r="AY10" s="11">
        <v>0</v>
      </c>
      <c r="AZ10" s="11" t="str">
        <f>_xlfn.XLOOKUP(AY10,'Scaled score maths'!$H$3:$H$113,'Scaled score maths'!$I$3:$I$113)</f>
        <v>n</v>
      </c>
      <c r="BA10" s="11" t="str">
        <f>_xlfn.XLOOKUP(AY10,'Scaled score maths'!$H$3:$H$113,'Scaled score maths'!$M$3:$M$113)</f>
        <v>SB</v>
      </c>
    </row>
    <row r="11" spans="1:53">
      <c r="B11" s="4"/>
      <c r="C11" s="5">
        <v>0</v>
      </c>
      <c r="D11" s="5" t="str">
        <f>_xlfn.XLOOKUP(C11,'Scaled score maths'!$AJ$3:$AJ$23,'Scaled score maths'!$AK$3:$AK$23)</f>
        <v>n</v>
      </c>
      <c r="E11" s="5" t="str">
        <f>_xlfn.XLOOKUP(C11,'Scaled score maths'!$AJ$3:$AJ$23,'Scaled score maths'!$AM$3:$AM$23)</f>
        <v>SB</v>
      </c>
      <c r="F11" s="5">
        <v>0</v>
      </c>
      <c r="G11" s="5" t="str">
        <f>_xlfn.XLOOKUP(F11,'Scaled score maths'!$AN$3:$AN$43,'Scaled score maths'!$AO$3:$AO$43)</f>
        <v>n</v>
      </c>
      <c r="H11" s="5" t="str">
        <f>_xlfn.XLOOKUP(F11,'Scaled score maths'!$AN$3:$AN$43,'Scaled score maths'!$AQ$3:$AQ$43)</f>
        <v>SB</v>
      </c>
      <c r="I11" s="6">
        <v>0</v>
      </c>
      <c r="J11" s="6" t="str">
        <f>_xlfn.XLOOKUP(I11,'Scaled score maths'!$AS$3:$AS$38,'Scaled score maths'!$AT$3:$AT$38)</f>
        <v>n</v>
      </c>
      <c r="K11" s="6" t="str">
        <f>_xlfn.XLOOKUP(I11,'Scaled score maths'!$AS$3:$AS$38,'Scaled score maths'!$AV$3:$AV$38)</f>
        <v>SB</v>
      </c>
      <c r="L11" s="6">
        <v>0</v>
      </c>
      <c r="M11" s="6" t="str">
        <f>_xlfn.XLOOKUP(L11,'Scaled score maths'!$A$3:$A$63,'Scaled score maths'!$B$3:$B$63)</f>
        <v>n</v>
      </c>
      <c r="N11" s="6" t="str">
        <f>_xlfn.XLOOKUP(L11,'Scaled score maths'!$A$3:$A$63,'Scaled score maths'!$E$3:$E$63)</f>
        <v>SB</v>
      </c>
      <c r="O11" s="6">
        <v>0</v>
      </c>
      <c r="P11" s="6" t="str">
        <f>_xlfn.XLOOKUP(O11,'Scaled score maths'!$A$3:$A$63,'Scaled score maths'!$B$3:$B$63)</f>
        <v>n</v>
      </c>
      <c r="Q11" s="6" t="str">
        <f>_xlfn.XLOOKUP(O11,'Scaled score maths'!$A$3:$A$63,'Scaled score maths'!$F$3:$F$63)</f>
        <v>SB</v>
      </c>
      <c r="R11" s="8">
        <v>0</v>
      </c>
      <c r="S11" s="8" t="str">
        <f>_xlfn.XLOOKUP(R11,'Scaled score maths'!$AC$3:$AC$78,'Scaled score maths'!$AD$3:$AD$78)</f>
        <v>n</v>
      </c>
      <c r="T11" s="8" t="str">
        <f>_xlfn.XLOOKUP(R11,'Scaled score maths'!$AC$3:$AC$78,'Scaled score maths'!$AF$3:$AF$78)</f>
        <v>SB</v>
      </c>
      <c r="U11" s="8">
        <v>0</v>
      </c>
      <c r="V11" s="8" t="str">
        <f>_xlfn.XLOOKUP(U11,'Scaled score maths'!$AC$3:$AC$78,'Scaled score maths'!$AD$3:$AD$78)</f>
        <v>n</v>
      </c>
      <c r="W11" s="8" t="str">
        <f>_xlfn.XLOOKUP(U11,'Scaled score maths'!$AC$3:$AC$78,'Scaled score maths'!$AG$3:$AG$78)</f>
        <v>SB</v>
      </c>
      <c r="X11" s="8">
        <v>0</v>
      </c>
      <c r="Y11" s="8" t="str">
        <f>_xlfn.XLOOKUP(X11,'Scaled score maths'!$AC$3:$AC$78,'Scaled score maths'!$AD$3:$AD$78)</f>
        <v>n</v>
      </c>
      <c r="Z11" s="8" t="str">
        <f>_xlfn.XLOOKUP(X11,'Scaled score maths'!$AC$3:$AC$78,'Scaled score maths'!$AH$3:$AH$78)</f>
        <v>SB</v>
      </c>
      <c r="AA11" s="9">
        <v>0</v>
      </c>
      <c r="AB11" s="9" t="str">
        <f>_xlfn.XLOOKUP(AA11,'Scaled score maths'!$V$3:$V$103,'Scaled score maths'!$W$3:$W$103)</f>
        <v>n</v>
      </c>
      <c r="AC11" s="9" t="str">
        <f>_xlfn.XLOOKUP(AA11,'Scaled score maths'!$V$3:$V$103,'Scaled score maths'!$Y$3:$Y$103)</f>
        <v>SB</v>
      </c>
      <c r="AD11" s="9">
        <v>0</v>
      </c>
      <c r="AE11" s="9" t="str">
        <f>_xlfn.XLOOKUP(AD11,'Scaled score maths'!$V$3:$V$103,'Scaled score maths'!$W$3:$W$103)</f>
        <v>n</v>
      </c>
      <c r="AF11" s="9" t="str">
        <f>_xlfn.XLOOKUP(AD11,'Scaled score maths'!$V$3:$V$103,'Scaled score maths'!$Z$3:$Z$103)</f>
        <v>SB</v>
      </c>
      <c r="AG11" s="9">
        <v>0</v>
      </c>
      <c r="AH11" s="9" t="str">
        <f>_xlfn.XLOOKUP(AG11,'Scaled score maths'!$V$3:$V$103,'Scaled score maths'!$W$3:$W$103)</f>
        <v>n</v>
      </c>
      <c r="AI11" s="9" t="str">
        <f>_xlfn.XLOOKUP(AG11,'Scaled score maths'!$V$3:$V$103,'Scaled score maths'!$AA$3:$AA$103)</f>
        <v>SB</v>
      </c>
      <c r="AJ11" s="10">
        <v>0</v>
      </c>
      <c r="AK11" s="10" t="str">
        <f>_xlfn.XLOOKUP(AJ11,'Scaled score maths'!$O$3:$O$113,'Scaled score maths'!$P$3:$P$113)</f>
        <v>n</v>
      </c>
      <c r="AL11" s="10" t="str">
        <f>_xlfn.XLOOKUP(AJ11,'Scaled score maths'!$O$3:$O$113,'Scaled score maths'!$R$3:$R$113)</f>
        <v>SB</v>
      </c>
      <c r="AM11" s="10">
        <v>0</v>
      </c>
      <c r="AN11" s="10" t="str">
        <f>_xlfn.XLOOKUP(AM11,'Scaled score maths'!$O$3:$O$113,'Scaled score maths'!$P$3:$P$113)</f>
        <v>n</v>
      </c>
      <c r="AO11" s="10" t="str">
        <f>_xlfn.XLOOKUP(AM11,'Scaled score maths'!$O$3:$O$113,'Scaled score maths'!$S$3:$S$113)</f>
        <v>SB</v>
      </c>
      <c r="AP11" s="10">
        <v>0</v>
      </c>
      <c r="AQ11" s="10" t="str">
        <f>_xlfn.XLOOKUP(AP11,'Scaled score maths'!$O$3:$O$113,'Scaled score maths'!$P$3:$P$113)</f>
        <v>n</v>
      </c>
      <c r="AR11" s="10" t="str">
        <f>_xlfn.XLOOKUP(AP11,'Scaled score maths'!$O$3:$O$113,'Scaled score maths'!$T$3:$T$113)</f>
        <v>SB</v>
      </c>
      <c r="AS11" s="11">
        <v>0</v>
      </c>
      <c r="AT11" s="11" t="str">
        <f>_xlfn.XLOOKUP(AS11,'Scaled score maths'!$H$3:$H$113,'Scaled score maths'!$I$3:$I$113)</f>
        <v>n</v>
      </c>
      <c r="AU11" s="11" t="str">
        <f>_xlfn.XLOOKUP(AS11,'Scaled score maths'!$H$3:$H$113,'Scaled score maths'!$K$3:$K$113)</f>
        <v>SB</v>
      </c>
      <c r="AV11" s="11">
        <v>0</v>
      </c>
      <c r="AW11" s="11" t="str">
        <f>_xlfn.XLOOKUP(AV11,'Scaled score maths'!$H$3:$H$113,'Scaled score maths'!$I$3:$I$113)</f>
        <v>n</v>
      </c>
      <c r="AX11" s="11" t="str">
        <f>_xlfn.XLOOKUP(AV11,'Scaled score maths'!$H$3:$H$113,'Scaled score maths'!$L$3:$L$113)</f>
        <v>SB</v>
      </c>
      <c r="AY11" s="11">
        <v>0</v>
      </c>
      <c r="AZ11" s="11" t="str">
        <f>_xlfn.XLOOKUP(AY11,'Scaled score maths'!$H$3:$H$113,'Scaled score maths'!$I$3:$I$113)</f>
        <v>n</v>
      </c>
      <c r="BA11" s="11" t="str">
        <f>_xlfn.XLOOKUP(AY11,'Scaled score maths'!$H$3:$H$113,'Scaled score maths'!$M$3:$M$113)</f>
        <v>SB</v>
      </c>
    </row>
    <row r="12" spans="1:53">
      <c r="B12" s="4"/>
      <c r="C12" s="5">
        <v>0</v>
      </c>
      <c r="D12" s="5" t="str">
        <f>_xlfn.XLOOKUP(C12,'Scaled score maths'!$AJ$3:$AJ$23,'Scaled score maths'!$AK$3:$AK$23)</f>
        <v>n</v>
      </c>
      <c r="E12" s="5" t="str">
        <f>_xlfn.XLOOKUP(C12,'Scaled score maths'!$AJ$3:$AJ$23,'Scaled score maths'!$AM$3:$AM$23)</f>
        <v>SB</v>
      </c>
      <c r="F12" s="5">
        <v>0</v>
      </c>
      <c r="G12" s="5" t="str">
        <f>_xlfn.XLOOKUP(F12,'Scaled score maths'!$AN$3:$AN$43,'Scaled score maths'!$AO$3:$AO$43)</f>
        <v>n</v>
      </c>
      <c r="H12" s="5" t="str">
        <f>_xlfn.XLOOKUP(F12,'Scaled score maths'!$AN$3:$AN$43,'Scaled score maths'!$AQ$3:$AQ$43)</f>
        <v>SB</v>
      </c>
      <c r="I12" s="6">
        <v>0</v>
      </c>
      <c r="J12" s="6" t="str">
        <f>_xlfn.XLOOKUP(I12,'Scaled score maths'!$AS$3:$AS$38,'Scaled score maths'!$AT$3:$AT$38)</f>
        <v>n</v>
      </c>
      <c r="K12" s="6" t="str">
        <f>_xlfn.XLOOKUP(I12,'Scaled score maths'!$AS$3:$AS$38,'Scaled score maths'!$AV$3:$AV$38)</f>
        <v>SB</v>
      </c>
      <c r="L12" s="6">
        <v>0</v>
      </c>
      <c r="M12" s="6" t="str">
        <f>_xlfn.XLOOKUP(L12,'Scaled score maths'!$A$3:$A$63,'Scaled score maths'!$B$3:$B$63)</f>
        <v>n</v>
      </c>
      <c r="N12" s="6" t="str">
        <f>_xlfn.XLOOKUP(L12,'Scaled score maths'!$A$3:$A$63,'Scaled score maths'!$E$3:$E$63)</f>
        <v>SB</v>
      </c>
      <c r="O12" s="6">
        <v>0</v>
      </c>
      <c r="P12" s="6" t="str">
        <f>_xlfn.XLOOKUP(O12,'Scaled score maths'!$A$3:$A$63,'Scaled score maths'!$B$3:$B$63)</f>
        <v>n</v>
      </c>
      <c r="Q12" s="6" t="str">
        <f>_xlfn.XLOOKUP(O12,'Scaled score maths'!$A$3:$A$63,'Scaled score maths'!$F$3:$F$63)</f>
        <v>SB</v>
      </c>
      <c r="R12" s="8">
        <v>0</v>
      </c>
      <c r="S12" s="8" t="str">
        <f>_xlfn.XLOOKUP(R12,'Scaled score maths'!$AC$3:$AC$78,'Scaled score maths'!$AD$3:$AD$78)</f>
        <v>n</v>
      </c>
      <c r="T12" s="8" t="str">
        <f>_xlfn.XLOOKUP(R12,'Scaled score maths'!$AC$3:$AC$78,'Scaled score maths'!$AF$3:$AF$78)</f>
        <v>SB</v>
      </c>
      <c r="U12" s="8">
        <v>0</v>
      </c>
      <c r="V12" s="8" t="str">
        <f>_xlfn.XLOOKUP(U12,'Scaled score maths'!$AC$3:$AC$78,'Scaled score maths'!$AD$3:$AD$78)</f>
        <v>n</v>
      </c>
      <c r="W12" s="8" t="str">
        <f>_xlfn.XLOOKUP(U12,'Scaled score maths'!$AC$3:$AC$78,'Scaled score maths'!$AG$3:$AG$78)</f>
        <v>SB</v>
      </c>
      <c r="X12" s="8">
        <v>0</v>
      </c>
      <c r="Y12" s="8" t="str">
        <f>_xlfn.XLOOKUP(X12,'Scaled score maths'!$AC$3:$AC$78,'Scaled score maths'!$AD$3:$AD$78)</f>
        <v>n</v>
      </c>
      <c r="Z12" s="8" t="str">
        <f>_xlfn.XLOOKUP(X12,'Scaled score maths'!$AC$3:$AC$78,'Scaled score maths'!$AH$3:$AH$78)</f>
        <v>SB</v>
      </c>
      <c r="AA12" s="9">
        <v>0</v>
      </c>
      <c r="AB12" s="9" t="str">
        <f>_xlfn.XLOOKUP(AA12,'Scaled score maths'!$V$3:$V$103,'Scaled score maths'!$W$3:$W$103)</f>
        <v>n</v>
      </c>
      <c r="AC12" s="9" t="str">
        <f>_xlfn.XLOOKUP(AA12,'Scaled score maths'!$V$3:$V$103,'Scaled score maths'!$Y$3:$Y$103)</f>
        <v>SB</v>
      </c>
      <c r="AD12" s="9">
        <v>0</v>
      </c>
      <c r="AE12" s="9" t="str">
        <f>_xlfn.XLOOKUP(AD12,'Scaled score maths'!$V$3:$V$103,'Scaled score maths'!$W$3:$W$103)</f>
        <v>n</v>
      </c>
      <c r="AF12" s="9" t="str">
        <f>_xlfn.XLOOKUP(AD12,'Scaled score maths'!$V$3:$V$103,'Scaled score maths'!$Z$3:$Z$103)</f>
        <v>SB</v>
      </c>
      <c r="AG12" s="9">
        <v>0</v>
      </c>
      <c r="AH12" s="9" t="str">
        <f>_xlfn.XLOOKUP(AG12,'Scaled score maths'!$V$3:$V$103,'Scaled score maths'!$W$3:$W$103)</f>
        <v>n</v>
      </c>
      <c r="AI12" s="9" t="str">
        <f>_xlfn.XLOOKUP(AG12,'Scaled score maths'!$V$3:$V$103,'Scaled score maths'!$AA$3:$AA$103)</f>
        <v>SB</v>
      </c>
      <c r="AJ12" s="10">
        <v>0</v>
      </c>
      <c r="AK12" s="10" t="str">
        <f>_xlfn.XLOOKUP(AJ12,'Scaled score maths'!$O$3:$O$113,'Scaled score maths'!$P$3:$P$113)</f>
        <v>n</v>
      </c>
      <c r="AL12" s="10" t="str">
        <f>_xlfn.XLOOKUP(AJ12,'Scaled score maths'!$O$3:$O$113,'Scaled score maths'!$R$3:$R$113)</f>
        <v>SB</v>
      </c>
      <c r="AM12" s="10">
        <v>0</v>
      </c>
      <c r="AN12" s="10" t="str">
        <f>_xlfn.XLOOKUP(AM12,'Scaled score maths'!$O$3:$O$113,'Scaled score maths'!$P$3:$P$113)</f>
        <v>n</v>
      </c>
      <c r="AO12" s="10" t="str">
        <f>_xlfn.XLOOKUP(AM12,'Scaled score maths'!$O$3:$O$113,'Scaled score maths'!$S$3:$S$113)</f>
        <v>SB</v>
      </c>
      <c r="AP12" s="10">
        <v>0</v>
      </c>
      <c r="AQ12" s="10" t="str">
        <f>_xlfn.XLOOKUP(AP12,'Scaled score maths'!$O$3:$O$113,'Scaled score maths'!$P$3:$P$113)</f>
        <v>n</v>
      </c>
      <c r="AR12" s="10" t="str">
        <f>_xlfn.XLOOKUP(AP12,'Scaled score maths'!$O$3:$O$113,'Scaled score maths'!$T$3:$T$113)</f>
        <v>SB</v>
      </c>
      <c r="AS12" s="11">
        <v>0</v>
      </c>
      <c r="AT12" s="11" t="str">
        <f>_xlfn.XLOOKUP(AS12,'Scaled score maths'!$H$3:$H$113,'Scaled score maths'!$I$3:$I$113)</f>
        <v>n</v>
      </c>
      <c r="AU12" s="11" t="str">
        <f>_xlfn.XLOOKUP(AS12,'Scaled score maths'!$H$3:$H$113,'Scaled score maths'!$K$3:$K$113)</f>
        <v>SB</v>
      </c>
      <c r="AV12" s="11">
        <v>0</v>
      </c>
      <c r="AW12" s="11" t="str">
        <f>_xlfn.XLOOKUP(AV12,'Scaled score maths'!$H$3:$H$113,'Scaled score maths'!$I$3:$I$113)</f>
        <v>n</v>
      </c>
      <c r="AX12" s="11" t="str">
        <f>_xlfn.XLOOKUP(AV12,'Scaled score maths'!$H$3:$H$113,'Scaled score maths'!$L$3:$L$113)</f>
        <v>SB</v>
      </c>
      <c r="AY12" s="11">
        <v>0</v>
      </c>
      <c r="AZ12" s="11" t="str">
        <f>_xlfn.XLOOKUP(AY12,'Scaled score maths'!$H$3:$H$113,'Scaled score maths'!$I$3:$I$113)</f>
        <v>n</v>
      </c>
      <c r="BA12" s="11" t="str">
        <f>_xlfn.XLOOKUP(AY12,'Scaled score maths'!$H$3:$H$113,'Scaled score maths'!$M$3:$M$113)</f>
        <v>SB</v>
      </c>
    </row>
    <row r="13" spans="1:53">
      <c r="B13" s="4"/>
      <c r="C13" s="5">
        <v>0</v>
      </c>
      <c r="D13" s="5" t="str">
        <f>_xlfn.XLOOKUP(C13,'Scaled score maths'!$AJ$3:$AJ$23,'Scaled score maths'!$AK$3:$AK$23)</f>
        <v>n</v>
      </c>
      <c r="E13" s="5" t="str">
        <f>_xlfn.XLOOKUP(C13,'Scaled score maths'!$AJ$3:$AJ$23,'Scaled score maths'!$AM$3:$AM$23)</f>
        <v>SB</v>
      </c>
      <c r="F13" s="5">
        <v>0</v>
      </c>
      <c r="G13" s="5" t="str">
        <f>_xlfn.XLOOKUP(F13,'Scaled score maths'!$AN$3:$AN$43,'Scaled score maths'!$AO$3:$AO$43)</f>
        <v>n</v>
      </c>
      <c r="H13" s="5" t="str">
        <f>_xlfn.XLOOKUP(F13,'Scaled score maths'!$AN$3:$AN$43,'Scaled score maths'!$AQ$3:$AQ$43)</f>
        <v>SB</v>
      </c>
      <c r="I13" s="6">
        <v>0</v>
      </c>
      <c r="J13" s="6" t="str">
        <f>_xlfn.XLOOKUP(I13,'Scaled score maths'!$AS$3:$AS$38,'Scaled score maths'!$AT$3:$AT$38)</f>
        <v>n</v>
      </c>
      <c r="K13" s="6" t="str">
        <f>_xlfn.XLOOKUP(I13,'Scaled score maths'!$AS$3:$AS$38,'Scaled score maths'!$AV$3:$AV$38)</f>
        <v>SB</v>
      </c>
      <c r="L13" s="6">
        <v>0</v>
      </c>
      <c r="M13" s="6" t="str">
        <f>_xlfn.XLOOKUP(L13,'Scaled score maths'!$A$3:$A$63,'Scaled score maths'!$B$3:$B$63)</f>
        <v>n</v>
      </c>
      <c r="N13" s="6" t="str">
        <f>_xlfn.XLOOKUP(L13,'Scaled score maths'!$A$3:$A$63,'Scaled score maths'!$E$3:$E$63)</f>
        <v>SB</v>
      </c>
      <c r="O13" s="6">
        <v>0</v>
      </c>
      <c r="P13" s="6" t="str">
        <f>_xlfn.XLOOKUP(O13,'Scaled score maths'!$A$3:$A$63,'Scaled score maths'!$B$3:$B$63)</f>
        <v>n</v>
      </c>
      <c r="Q13" s="6" t="str">
        <f>_xlfn.XLOOKUP(O13,'Scaled score maths'!$A$3:$A$63,'Scaled score maths'!$F$3:$F$63)</f>
        <v>SB</v>
      </c>
      <c r="R13" s="8">
        <v>0</v>
      </c>
      <c r="S13" s="8" t="str">
        <f>_xlfn.XLOOKUP(R13,'Scaled score maths'!$AC$3:$AC$78,'Scaled score maths'!$AD$3:$AD$78)</f>
        <v>n</v>
      </c>
      <c r="T13" s="8" t="str">
        <f>_xlfn.XLOOKUP(R13,'Scaled score maths'!$AC$3:$AC$78,'Scaled score maths'!$AF$3:$AF$78)</f>
        <v>SB</v>
      </c>
      <c r="U13" s="8">
        <v>0</v>
      </c>
      <c r="V13" s="8" t="str">
        <f>_xlfn.XLOOKUP(U13,'Scaled score maths'!$AC$3:$AC$78,'Scaled score maths'!$AD$3:$AD$78)</f>
        <v>n</v>
      </c>
      <c r="W13" s="8" t="str">
        <f>_xlfn.XLOOKUP(U13,'Scaled score maths'!$AC$3:$AC$78,'Scaled score maths'!$AG$3:$AG$78)</f>
        <v>SB</v>
      </c>
      <c r="X13" s="8">
        <v>0</v>
      </c>
      <c r="Y13" s="8" t="str">
        <f>_xlfn.XLOOKUP(X13,'Scaled score maths'!$AC$3:$AC$78,'Scaled score maths'!$AD$3:$AD$78)</f>
        <v>n</v>
      </c>
      <c r="Z13" s="8" t="str">
        <f>_xlfn.XLOOKUP(X13,'Scaled score maths'!$AC$3:$AC$78,'Scaled score maths'!$AH$3:$AH$78)</f>
        <v>SB</v>
      </c>
      <c r="AA13" s="9">
        <v>0</v>
      </c>
      <c r="AB13" s="9" t="str">
        <f>_xlfn.XLOOKUP(AA13,'Scaled score maths'!$V$3:$V$103,'Scaled score maths'!$W$3:$W$103)</f>
        <v>n</v>
      </c>
      <c r="AC13" s="9" t="str">
        <f>_xlfn.XLOOKUP(AA13,'Scaled score maths'!$V$3:$V$103,'Scaled score maths'!$Y$3:$Y$103)</f>
        <v>SB</v>
      </c>
      <c r="AD13" s="9">
        <v>0</v>
      </c>
      <c r="AE13" s="9" t="str">
        <f>_xlfn.XLOOKUP(AD13,'Scaled score maths'!$V$3:$V$103,'Scaled score maths'!$W$3:$W$103)</f>
        <v>n</v>
      </c>
      <c r="AF13" s="9" t="str">
        <f>_xlfn.XLOOKUP(AD13,'Scaled score maths'!$V$3:$V$103,'Scaled score maths'!$Z$3:$Z$103)</f>
        <v>SB</v>
      </c>
      <c r="AG13" s="9">
        <v>0</v>
      </c>
      <c r="AH13" s="9" t="str">
        <f>_xlfn.XLOOKUP(AG13,'Scaled score maths'!$V$3:$V$103,'Scaled score maths'!$W$3:$W$103)</f>
        <v>n</v>
      </c>
      <c r="AI13" s="9" t="str">
        <f>_xlfn.XLOOKUP(AG13,'Scaled score maths'!$V$3:$V$103,'Scaled score maths'!$AA$3:$AA$103)</f>
        <v>SB</v>
      </c>
      <c r="AJ13" s="10">
        <v>0</v>
      </c>
      <c r="AK13" s="10" t="str">
        <f>_xlfn.XLOOKUP(AJ13,'Scaled score maths'!$O$3:$O$113,'Scaled score maths'!$P$3:$P$113)</f>
        <v>n</v>
      </c>
      <c r="AL13" s="10" t="str">
        <f>_xlfn.XLOOKUP(AJ13,'Scaled score maths'!$O$3:$O$113,'Scaled score maths'!$R$3:$R$113)</f>
        <v>SB</v>
      </c>
      <c r="AM13" s="10">
        <v>0</v>
      </c>
      <c r="AN13" s="10" t="str">
        <f>_xlfn.XLOOKUP(AM13,'Scaled score maths'!$O$3:$O$113,'Scaled score maths'!$P$3:$P$113)</f>
        <v>n</v>
      </c>
      <c r="AO13" s="10" t="str">
        <f>_xlfn.XLOOKUP(AM13,'Scaled score maths'!$O$3:$O$113,'Scaled score maths'!$S$3:$S$113)</f>
        <v>SB</v>
      </c>
      <c r="AP13" s="10">
        <v>0</v>
      </c>
      <c r="AQ13" s="10" t="str">
        <f>_xlfn.XLOOKUP(AP13,'Scaled score maths'!$O$3:$O$113,'Scaled score maths'!$P$3:$P$113)</f>
        <v>n</v>
      </c>
      <c r="AR13" s="10" t="str">
        <f>_xlfn.XLOOKUP(AP13,'Scaled score maths'!$O$3:$O$113,'Scaled score maths'!$T$3:$T$113)</f>
        <v>SB</v>
      </c>
      <c r="AS13" s="11">
        <v>0</v>
      </c>
      <c r="AT13" s="11" t="str">
        <f>_xlfn.XLOOKUP(AS13,'Scaled score maths'!$H$3:$H$113,'Scaled score maths'!$I$3:$I$113)</f>
        <v>n</v>
      </c>
      <c r="AU13" s="11" t="str">
        <f>_xlfn.XLOOKUP(AS13,'Scaled score maths'!$H$3:$H$113,'Scaled score maths'!$K$3:$K$113)</f>
        <v>SB</v>
      </c>
      <c r="AV13" s="11">
        <v>0</v>
      </c>
      <c r="AW13" s="11" t="str">
        <f>_xlfn.XLOOKUP(AV13,'Scaled score maths'!$H$3:$H$113,'Scaled score maths'!$I$3:$I$113)</f>
        <v>n</v>
      </c>
      <c r="AX13" s="11" t="str">
        <f>_xlfn.XLOOKUP(AV13,'Scaled score maths'!$H$3:$H$113,'Scaled score maths'!$L$3:$L$113)</f>
        <v>SB</v>
      </c>
      <c r="AY13" s="11">
        <v>0</v>
      </c>
      <c r="AZ13" s="11" t="str">
        <f>_xlfn.XLOOKUP(AY13,'Scaled score maths'!$H$3:$H$113,'Scaled score maths'!$I$3:$I$113)</f>
        <v>n</v>
      </c>
      <c r="BA13" s="11" t="str">
        <f>_xlfn.XLOOKUP(AY13,'Scaled score maths'!$H$3:$H$113,'Scaled score maths'!$M$3:$M$113)</f>
        <v>SB</v>
      </c>
    </row>
    <row r="14" spans="1:53">
      <c r="B14" s="4"/>
      <c r="C14" s="5">
        <v>0</v>
      </c>
      <c r="D14" s="5" t="str">
        <f>_xlfn.XLOOKUP(C14,'Scaled score maths'!$AJ$3:$AJ$23,'Scaled score maths'!$AK$3:$AK$23)</f>
        <v>n</v>
      </c>
      <c r="E14" s="5" t="str">
        <f>_xlfn.XLOOKUP(C14,'Scaled score maths'!$AJ$3:$AJ$23,'Scaled score maths'!$AM$3:$AM$23)</f>
        <v>SB</v>
      </c>
      <c r="F14" s="5">
        <v>0</v>
      </c>
      <c r="G14" s="5" t="str">
        <f>_xlfn.XLOOKUP(F14,'Scaled score maths'!$AN$3:$AN$43,'Scaled score maths'!$AO$3:$AO$43)</f>
        <v>n</v>
      </c>
      <c r="H14" s="5" t="str">
        <f>_xlfn.XLOOKUP(F14,'Scaled score maths'!$AN$3:$AN$43,'Scaled score maths'!$AQ$3:$AQ$43)</f>
        <v>SB</v>
      </c>
      <c r="I14" s="6">
        <v>0</v>
      </c>
      <c r="J14" s="6" t="str">
        <f>_xlfn.XLOOKUP(I14,'Scaled score maths'!$AS$3:$AS$38,'Scaled score maths'!$AT$3:$AT$38)</f>
        <v>n</v>
      </c>
      <c r="K14" s="6" t="str">
        <f>_xlfn.XLOOKUP(I14,'Scaled score maths'!$AS$3:$AS$38,'Scaled score maths'!$AV$3:$AV$38)</f>
        <v>SB</v>
      </c>
      <c r="L14" s="6">
        <v>0</v>
      </c>
      <c r="M14" s="6" t="str">
        <f>_xlfn.XLOOKUP(L14,'Scaled score maths'!$A$3:$A$63,'Scaled score maths'!$B$3:$B$63)</f>
        <v>n</v>
      </c>
      <c r="N14" s="6" t="str">
        <f>_xlfn.XLOOKUP(L14,'Scaled score maths'!$A$3:$A$63,'Scaled score maths'!$E$3:$E$63)</f>
        <v>SB</v>
      </c>
      <c r="O14" s="6">
        <v>0</v>
      </c>
      <c r="P14" s="6" t="str">
        <f>_xlfn.XLOOKUP(O14,'Scaled score maths'!$A$3:$A$63,'Scaled score maths'!$B$3:$B$63)</f>
        <v>n</v>
      </c>
      <c r="Q14" s="6" t="str">
        <f>_xlfn.XLOOKUP(O14,'Scaled score maths'!$A$3:$A$63,'Scaled score maths'!$F$3:$F$63)</f>
        <v>SB</v>
      </c>
      <c r="R14" s="8">
        <v>0</v>
      </c>
      <c r="S14" s="8" t="str">
        <f>_xlfn.XLOOKUP(R14,'Scaled score maths'!$AC$3:$AC$78,'Scaled score maths'!$AD$3:$AD$78)</f>
        <v>n</v>
      </c>
      <c r="T14" s="8" t="str">
        <f>_xlfn.XLOOKUP(R14,'Scaled score maths'!$AC$3:$AC$78,'Scaled score maths'!$AF$3:$AF$78)</f>
        <v>SB</v>
      </c>
      <c r="U14" s="8">
        <v>0</v>
      </c>
      <c r="V14" s="8" t="str">
        <f>_xlfn.XLOOKUP(U14,'Scaled score maths'!$AC$3:$AC$78,'Scaled score maths'!$AD$3:$AD$78)</f>
        <v>n</v>
      </c>
      <c r="W14" s="8" t="str">
        <f>_xlfn.XLOOKUP(U14,'Scaled score maths'!$AC$3:$AC$78,'Scaled score maths'!$AG$3:$AG$78)</f>
        <v>SB</v>
      </c>
      <c r="X14" s="8">
        <v>0</v>
      </c>
      <c r="Y14" s="8" t="str">
        <f>_xlfn.XLOOKUP(X14,'Scaled score maths'!$AC$3:$AC$78,'Scaled score maths'!$AD$3:$AD$78)</f>
        <v>n</v>
      </c>
      <c r="Z14" s="8" t="str">
        <f>_xlfn.XLOOKUP(X14,'Scaled score maths'!$AC$3:$AC$78,'Scaled score maths'!$AH$3:$AH$78)</f>
        <v>SB</v>
      </c>
      <c r="AA14" s="9">
        <v>0</v>
      </c>
      <c r="AB14" s="9" t="str">
        <f>_xlfn.XLOOKUP(AA14,'Scaled score maths'!$V$3:$V$103,'Scaled score maths'!$W$3:$W$103)</f>
        <v>n</v>
      </c>
      <c r="AC14" s="9" t="str">
        <f>_xlfn.XLOOKUP(AA14,'Scaled score maths'!$V$3:$V$103,'Scaled score maths'!$Y$3:$Y$103)</f>
        <v>SB</v>
      </c>
      <c r="AD14" s="9">
        <v>0</v>
      </c>
      <c r="AE14" s="9" t="str">
        <f>_xlfn.XLOOKUP(AD14,'Scaled score maths'!$V$3:$V$103,'Scaled score maths'!$W$3:$W$103)</f>
        <v>n</v>
      </c>
      <c r="AF14" s="9" t="str">
        <f>_xlfn.XLOOKUP(AD14,'Scaled score maths'!$V$3:$V$103,'Scaled score maths'!$Z$3:$Z$103)</f>
        <v>SB</v>
      </c>
      <c r="AG14" s="9">
        <v>0</v>
      </c>
      <c r="AH14" s="9" t="str">
        <f>_xlfn.XLOOKUP(AG14,'Scaled score maths'!$V$3:$V$103,'Scaled score maths'!$W$3:$W$103)</f>
        <v>n</v>
      </c>
      <c r="AI14" s="9" t="str">
        <f>_xlfn.XLOOKUP(AG14,'Scaled score maths'!$V$3:$V$103,'Scaled score maths'!$AA$3:$AA$103)</f>
        <v>SB</v>
      </c>
      <c r="AJ14" s="10">
        <v>0</v>
      </c>
      <c r="AK14" s="10" t="str">
        <f>_xlfn.XLOOKUP(AJ14,'Scaled score maths'!$O$3:$O$113,'Scaled score maths'!$P$3:$P$113)</f>
        <v>n</v>
      </c>
      <c r="AL14" s="10" t="str">
        <f>_xlfn.XLOOKUP(AJ14,'Scaled score maths'!$O$3:$O$113,'Scaled score maths'!$R$3:$R$113)</f>
        <v>SB</v>
      </c>
      <c r="AM14" s="10">
        <v>0</v>
      </c>
      <c r="AN14" s="10" t="str">
        <f>_xlfn.XLOOKUP(AM14,'Scaled score maths'!$O$3:$O$113,'Scaled score maths'!$P$3:$P$113)</f>
        <v>n</v>
      </c>
      <c r="AO14" s="10" t="str">
        <f>_xlfn.XLOOKUP(AM14,'Scaled score maths'!$O$3:$O$113,'Scaled score maths'!$S$3:$S$113)</f>
        <v>SB</v>
      </c>
      <c r="AP14" s="10">
        <v>0</v>
      </c>
      <c r="AQ14" s="10" t="str">
        <f>_xlfn.XLOOKUP(AP14,'Scaled score maths'!$O$3:$O$113,'Scaled score maths'!$P$3:$P$113)</f>
        <v>n</v>
      </c>
      <c r="AR14" s="10" t="str">
        <f>_xlfn.XLOOKUP(AP14,'Scaled score maths'!$O$3:$O$113,'Scaled score maths'!$T$3:$T$113)</f>
        <v>SB</v>
      </c>
      <c r="AS14" s="11">
        <v>0</v>
      </c>
      <c r="AT14" s="11" t="str">
        <f>_xlfn.XLOOKUP(AS14,'Scaled score maths'!$H$3:$H$113,'Scaled score maths'!$I$3:$I$113)</f>
        <v>n</v>
      </c>
      <c r="AU14" s="11" t="str">
        <f>_xlfn.XLOOKUP(AS14,'Scaled score maths'!$H$3:$H$113,'Scaled score maths'!$K$3:$K$113)</f>
        <v>SB</v>
      </c>
      <c r="AV14" s="11">
        <v>0</v>
      </c>
      <c r="AW14" s="11" t="str">
        <f>_xlfn.XLOOKUP(AV14,'Scaled score maths'!$H$3:$H$113,'Scaled score maths'!$I$3:$I$113)</f>
        <v>n</v>
      </c>
      <c r="AX14" s="11" t="str">
        <f>_xlfn.XLOOKUP(AV14,'Scaled score maths'!$H$3:$H$113,'Scaled score maths'!$L$3:$L$113)</f>
        <v>SB</v>
      </c>
      <c r="AY14" s="11">
        <v>0</v>
      </c>
      <c r="AZ14" s="11" t="str">
        <f>_xlfn.XLOOKUP(AY14,'Scaled score maths'!$H$3:$H$113,'Scaled score maths'!$I$3:$I$113)</f>
        <v>n</v>
      </c>
      <c r="BA14" s="11" t="str">
        <f>_xlfn.XLOOKUP(AY14,'Scaled score maths'!$H$3:$H$113,'Scaled score maths'!$M$3:$M$113)</f>
        <v>SB</v>
      </c>
    </row>
    <row r="15" spans="1:53">
      <c r="B15" s="4"/>
      <c r="C15" s="5">
        <v>0</v>
      </c>
      <c r="D15" s="5" t="str">
        <f>_xlfn.XLOOKUP(C15,'Scaled score maths'!$AJ$3:$AJ$23,'Scaled score maths'!$AK$3:$AK$23)</f>
        <v>n</v>
      </c>
      <c r="E15" s="5" t="str">
        <f>_xlfn.XLOOKUP(C15,'Scaled score maths'!$AJ$3:$AJ$23,'Scaled score maths'!$AM$3:$AM$23)</f>
        <v>SB</v>
      </c>
      <c r="F15" s="5">
        <v>0</v>
      </c>
      <c r="G15" s="5" t="str">
        <f>_xlfn.XLOOKUP(F15,'Scaled score maths'!$AN$3:$AN$43,'Scaled score maths'!$AO$3:$AO$43)</f>
        <v>n</v>
      </c>
      <c r="H15" s="5" t="str">
        <f>_xlfn.XLOOKUP(F15,'Scaled score maths'!$AN$3:$AN$43,'Scaled score maths'!$AQ$3:$AQ$43)</f>
        <v>SB</v>
      </c>
      <c r="I15" s="6">
        <v>0</v>
      </c>
      <c r="J15" s="6" t="str">
        <f>_xlfn.XLOOKUP(I15,'Scaled score maths'!$AS$3:$AS$38,'Scaled score maths'!$AT$3:$AT$38)</f>
        <v>n</v>
      </c>
      <c r="K15" s="6" t="str">
        <f>_xlfn.XLOOKUP(I15,'Scaled score maths'!$AS$3:$AS$38,'Scaled score maths'!$AV$3:$AV$38)</f>
        <v>SB</v>
      </c>
      <c r="L15" s="6">
        <v>0</v>
      </c>
      <c r="M15" s="6" t="str">
        <f>_xlfn.XLOOKUP(L15,'Scaled score maths'!$A$3:$A$63,'Scaled score maths'!$B$3:$B$63)</f>
        <v>n</v>
      </c>
      <c r="N15" s="6" t="str">
        <f>_xlfn.XLOOKUP(L15,'Scaled score maths'!$A$3:$A$63,'Scaled score maths'!$E$3:$E$63)</f>
        <v>SB</v>
      </c>
      <c r="O15" s="6">
        <v>0</v>
      </c>
      <c r="P15" s="6" t="str">
        <f>_xlfn.XLOOKUP(O15,'Scaled score maths'!$A$3:$A$63,'Scaled score maths'!$B$3:$B$63)</f>
        <v>n</v>
      </c>
      <c r="Q15" s="6" t="str">
        <f>_xlfn.XLOOKUP(O15,'Scaled score maths'!$A$3:$A$63,'Scaled score maths'!$F$3:$F$63)</f>
        <v>SB</v>
      </c>
      <c r="R15" s="8">
        <v>0</v>
      </c>
      <c r="S15" s="8" t="str">
        <f>_xlfn.XLOOKUP(R15,'Scaled score maths'!$AC$3:$AC$78,'Scaled score maths'!$AD$3:$AD$78)</f>
        <v>n</v>
      </c>
      <c r="T15" s="8" t="str">
        <f>_xlfn.XLOOKUP(R15,'Scaled score maths'!$AC$3:$AC$78,'Scaled score maths'!$AF$3:$AF$78)</f>
        <v>SB</v>
      </c>
      <c r="U15" s="8">
        <v>0</v>
      </c>
      <c r="V15" s="8" t="str">
        <f>_xlfn.XLOOKUP(U15,'Scaled score maths'!$AC$3:$AC$78,'Scaled score maths'!$AD$3:$AD$78)</f>
        <v>n</v>
      </c>
      <c r="W15" s="8" t="str">
        <f>_xlfn.XLOOKUP(U15,'Scaled score maths'!$AC$3:$AC$78,'Scaled score maths'!$AG$3:$AG$78)</f>
        <v>SB</v>
      </c>
      <c r="X15" s="8">
        <v>0</v>
      </c>
      <c r="Y15" s="8" t="str">
        <f>_xlfn.XLOOKUP(X15,'Scaled score maths'!$AC$3:$AC$78,'Scaled score maths'!$AD$3:$AD$78)</f>
        <v>n</v>
      </c>
      <c r="Z15" s="8" t="str">
        <f>_xlfn.XLOOKUP(X15,'Scaled score maths'!$AC$3:$AC$78,'Scaled score maths'!$AH$3:$AH$78)</f>
        <v>SB</v>
      </c>
      <c r="AA15" s="9">
        <v>0</v>
      </c>
      <c r="AB15" s="9" t="str">
        <f>_xlfn.XLOOKUP(AA15,'Scaled score maths'!$V$3:$V$103,'Scaled score maths'!$W$3:$W$103)</f>
        <v>n</v>
      </c>
      <c r="AC15" s="9" t="str">
        <f>_xlfn.XLOOKUP(AA15,'Scaled score maths'!$V$3:$V$103,'Scaled score maths'!$Y$3:$Y$103)</f>
        <v>SB</v>
      </c>
      <c r="AD15" s="9">
        <v>0</v>
      </c>
      <c r="AE15" s="9" t="str">
        <f>_xlfn.XLOOKUP(AD15,'Scaled score maths'!$V$3:$V$103,'Scaled score maths'!$W$3:$W$103)</f>
        <v>n</v>
      </c>
      <c r="AF15" s="9" t="str">
        <f>_xlfn.XLOOKUP(AD15,'Scaled score maths'!$V$3:$V$103,'Scaled score maths'!$Z$3:$Z$103)</f>
        <v>SB</v>
      </c>
      <c r="AG15" s="9">
        <v>0</v>
      </c>
      <c r="AH15" s="9" t="str">
        <f>_xlfn.XLOOKUP(AG15,'Scaled score maths'!$V$3:$V$103,'Scaled score maths'!$W$3:$W$103)</f>
        <v>n</v>
      </c>
      <c r="AI15" s="9" t="str">
        <f>_xlfn.XLOOKUP(AG15,'Scaled score maths'!$V$3:$V$103,'Scaled score maths'!$AA$3:$AA$103)</f>
        <v>SB</v>
      </c>
      <c r="AJ15" s="10">
        <v>0</v>
      </c>
      <c r="AK15" s="10" t="str">
        <f>_xlfn.XLOOKUP(AJ15,'Scaled score maths'!$O$3:$O$113,'Scaled score maths'!$P$3:$P$113)</f>
        <v>n</v>
      </c>
      <c r="AL15" s="10" t="str">
        <f>_xlfn.XLOOKUP(AJ15,'Scaled score maths'!$O$3:$O$113,'Scaled score maths'!$R$3:$R$113)</f>
        <v>SB</v>
      </c>
      <c r="AM15" s="10">
        <v>0</v>
      </c>
      <c r="AN15" s="10" t="str">
        <f>_xlfn.XLOOKUP(AM15,'Scaled score maths'!$O$3:$O$113,'Scaled score maths'!$P$3:$P$113)</f>
        <v>n</v>
      </c>
      <c r="AO15" s="10" t="str">
        <f>_xlfn.XLOOKUP(AM15,'Scaled score maths'!$O$3:$O$113,'Scaled score maths'!$S$3:$S$113)</f>
        <v>SB</v>
      </c>
      <c r="AP15" s="10">
        <v>0</v>
      </c>
      <c r="AQ15" s="10" t="str">
        <f>_xlfn.XLOOKUP(AP15,'Scaled score maths'!$O$3:$O$113,'Scaled score maths'!$P$3:$P$113)</f>
        <v>n</v>
      </c>
      <c r="AR15" s="10" t="str">
        <f>_xlfn.XLOOKUP(AP15,'Scaled score maths'!$O$3:$O$113,'Scaled score maths'!$T$3:$T$113)</f>
        <v>SB</v>
      </c>
      <c r="AS15" s="11">
        <v>0</v>
      </c>
      <c r="AT15" s="11" t="str">
        <f>_xlfn.XLOOKUP(AS15,'Scaled score maths'!$H$3:$H$113,'Scaled score maths'!$I$3:$I$113)</f>
        <v>n</v>
      </c>
      <c r="AU15" s="11" t="str">
        <f>_xlfn.XLOOKUP(AS15,'Scaled score maths'!$H$3:$H$113,'Scaled score maths'!$K$3:$K$113)</f>
        <v>SB</v>
      </c>
      <c r="AV15" s="11">
        <v>0</v>
      </c>
      <c r="AW15" s="11" t="str">
        <f>_xlfn.XLOOKUP(AV15,'Scaled score maths'!$H$3:$H$113,'Scaled score maths'!$I$3:$I$113)</f>
        <v>n</v>
      </c>
      <c r="AX15" s="11" t="str">
        <f>_xlfn.XLOOKUP(AV15,'Scaled score maths'!$H$3:$H$113,'Scaled score maths'!$L$3:$L$113)</f>
        <v>SB</v>
      </c>
      <c r="AY15" s="11">
        <v>0</v>
      </c>
      <c r="AZ15" s="11" t="str">
        <f>_xlfn.XLOOKUP(AY15,'Scaled score maths'!$H$3:$H$113,'Scaled score maths'!$I$3:$I$113)</f>
        <v>n</v>
      </c>
      <c r="BA15" s="11" t="str">
        <f>_xlfn.XLOOKUP(AY15,'Scaled score maths'!$H$3:$H$113,'Scaled score maths'!$M$3:$M$113)</f>
        <v>SB</v>
      </c>
    </row>
    <row r="16" spans="1:53">
      <c r="B16" s="4"/>
      <c r="C16" s="5">
        <v>0</v>
      </c>
      <c r="D16" s="5" t="str">
        <f>_xlfn.XLOOKUP(C16,'Scaled score maths'!$AJ$3:$AJ$23,'Scaled score maths'!$AK$3:$AK$23)</f>
        <v>n</v>
      </c>
      <c r="E16" s="5" t="str">
        <f>_xlfn.XLOOKUP(C16,'Scaled score maths'!$AJ$3:$AJ$23,'Scaled score maths'!$AM$3:$AM$23)</f>
        <v>SB</v>
      </c>
      <c r="F16" s="5">
        <v>0</v>
      </c>
      <c r="G16" s="5" t="str">
        <f>_xlfn.XLOOKUP(F16,'Scaled score maths'!$AN$3:$AN$43,'Scaled score maths'!$AO$3:$AO$43)</f>
        <v>n</v>
      </c>
      <c r="H16" s="5" t="str">
        <f>_xlfn.XLOOKUP(F16,'Scaled score maths'!$AN$3:$AN$43,'Scaled score maths'!$AQ$3:$AQ$43)</f>
        <v>SB</v>
      </c>
      <c r="I16" s="6">
        <v>0</v>
      </c>
      <c r="J16" s="6" t="str">
        <f>_xlfn.XLOOKUP(I16,'Scaled score maths'!$AS$3:$AS$38,'Scaled score maths'!$AT$3:$AT$38)</f>
        <v>n</v>
      </c>
      <c r="K16" s="6" t="str">
        <f>_xlfn.XLOOKUP(I16,'Scaled score maths'!$AS$3:$AS$38,'Scaled score maths'!$AV$3:$AV$38)</f>
        <v>SB</v>
      </c>
      <c r="L16" s="6">
        <v>0</v>
      </c>
      <c r="M16" s="6" t="str">
        <f>_xlfn.XLOOKUP(L16,'Scaled score maths'!$A$3:$A$63,'Scaled score maths'!$B$3:$B$63)</f>
        <v>n</v>
      </c>
      <c r="N16" s="6" t="str">
        <f>_xlfn.XLOOKUP(L16,'Scaled score maths'!$A$3:$A$63,'Scaled score maths'!$E$3:$E$63)</f>
        <v>SB</v>
      </c>
      <c r="O16" s="6">
        <v>0</v>
      </c>
      <c r="P16" s="6" t="str">
        <f>_xlfn.XLOOKUP(O16,'Scaled score maths'!$A$3:$A$63,'Scaled score maths'!$B$3:$B$63)</f>
        <v>n</v>
      </c>
      <c r="Q16" s="6" t="str">
        <f>_xlfn.XLOOKUP(O16,'Scaled score maths'!$A$3:$A$63,'Scaled score maths'!$F$3:$F$63)</f>
        <v>SB</v>
      </c>
      <c r="R16" s="8">
        <v>0</v>
      </c>
      <c r="S16" s="8" t="str">
        <f>_xlfn.XLOOKUP(R16,'Scaled score maths'!$AC$3:$AC$78,'Scaled score maths'!$AD$3:$AD$78)</f>
        <v>n</v>
      </c>
      <c r="T16" s="8" t="str">
        <f>_xlfn.XLOOKUP(R16,'Scaled score maths'!$AC$3:$AC$78,'Scaled score maths'!$AF$3:$AF$78)</f>
        <v>SB</v>
      </c>
      <c r="U16" s="8">
        <v>0</v>
      </c>
      <c r="V16" s="8" t="str">
        <f>_xlfn.XLOOKUP(U16,'Scaled score maths'!$AC$3:$AC$78,'Scaled score maths'!$AD$3:$AD$78)</f>
        <v>n</v>
      </c>
      <c r="W16" s="8" t="str">
        <f>_xlfn.XLOOKUP(U16,'Scaled score maths'!$AC$3:$AC$78,'Scaled score maths'!$AG$3:$AG$78)</f>
        <v>SB</v>
      </c>
      <c r="X16" s="8">
        <v>0</v>
      </c>
      <c r="Y16" s="8" t="str">
        <f>_xlfn.XLOOKUP(X16,'Scaled score maths'!$AC$3:$AC$78,'Scaled score maths'!$AD$3:$AD$78)</f>
        <v>n</v>
      </c>
      <c r="Z16" s="8" t="str">
        <f>_xlfn.XLOOKUP(X16,'Scaled score maths'!$AC$3:$AC$78,'Scaled score maths'!$AH$3:$AH$78)</f>
        <v>SB</v>
      </c>
      <c r="AA16" s="9">
        <v>0</v>
      </c>
      <c r="AB16" s="9" t="str">
        <f>_xlfn.XLOOKUP(AA16,'Scaled score maths'!$V$3:$V$103,'Scaled score maths'!$W$3:$W$103)</f>
        <v>n</v>
      </c>
      <c r="AC16" s="9" t="str">
        <f>_xlfn.XLOOKUP(AA16,'Scaled score maths'!$V$3:$V$103,'Scaled score maths'!$Y$3:$Y$103)</f>
        <v>SB</v>
      </c>
      <c r="AD16" s="9">
        <v>0</v>
      </c>
      <c r="AE16" s="9" t="str">
        <f>_xlfn.XLOOKUP(AD16,'Scaled score maths'!$V$3:$V$103,'Scaled score maths'!$W$3:$W$103)</f>
        <v>n</v>
      </c>
      <c r="AF16" s="9" t="str">
        <f>_xlfn.XLOOKUP(AD16,'Scaled score maths'!$V$3:$V$103,'Scaled score maths'!$Z$3:$Z$103)</f>
        <v>SB</v>
      </c>
      <c r="AG16" s="9">
        <v>0</v>
      </c>
      <c r="AH16" s="9" t="str">
        <f>_xlfn.XLOOKUP(AG16,'Scaled score maths'!$V$3:$V$103,'Scaled score maths'!$W$3:$W$103)</f>
        <v>n</v>
      </c>
      <c r="AI16" s="9" t="str">
        <f>_xlfn.XLOOKUP(AG16,'Scaled score maths'!$V$3:$V$103,'Scaled score maths'!$AA$3:$AA$103)</f>
        <v>SB</v>
      </c>
      <c r="AJ16" s="10">
        <v>0</v>
      </c>
      <c r="AK16" s="10" t="str">
        <f>_xlfn.XLOOKUP(AJ16,'Scaled score maths'!$O$3:$O$113,'Scaled score maths'!$P$3:$P$113)</f>
        <v>n</v>
      </c>
      <c r="AL16" s="10" t="str">
        <f>_xlfn.XLOOKUP(AJ16,'Scaled score maths'!$O$3:$O$113,'Scaled score maths'!$R$3:$R$113)</f>
        <v>SB</v>
      </c>
      <c r="AM16" s="10">
        <v>0</v>
      </c>
      <c r="AN16" s="10" t="str">
        <f>_xlfn.XLOOKUP(AM16,'Scaled score maths'!$O$3:$O$113,'Scaled score maths'!$P$3:$P$113)</f>
        <v>n</v>
      </c>
      <c r="AO16" s="10" t="str">
        <f>_xlfn.XLOOKUP(AM16,'Scaled score maths'!$O$3:$O$113,'Scaled score maths'!$S$3:$S$113)</f>
        <v>SB</v>
      </c>
      <c r="AP16" s="10">
        <v>0</v>
      </c>
      <c r="AQ16" s="10" t="str">
        <f>_xlfn.XLOOKUP(AP16,'Scaled score maths'!$O$3:$O$113,'Scaled score maths'!$P$3:$P$113)</f>
        <v>n</v>
      </c>
      <c r="AR16" s="10" t="str">
        <f>_xlfn.XLOOKUP(AP16,'Scaled score maths'!$O$3:$O$113,'Scaled score maths'!$T$3:$T$113)</f>
        <v>SB</v>
      </c>
      <c r="AS16" s="11">
        <v>0</v>
      </c>
      <c r="AT16" s="11" t="str">
        <f>_xlfn.XLOOKUP(AS16,'Scaled score maths'!$H$3:$H$113,'Scaled score maths'!$I$3:$I$113)</f>
        <v>n</v>
      </c>
      <c r="AU16" s="11" t="str">
        <f>_xlfn.XLOOKUP(AS16,'Scaled score maths'!$H$3:$H$113,'Scaled score maths'!$K$3:$K$113)</f>
        <v>SB</v>
      </c>
      <c r="AV16" s="11">
        <v>0</v>
      </c>
      <c r="AW16" s="11" t="str">
        <f>_xlfn.XLOOKUP(AV16,'Scaled score maths'!$H$3:$H$113,'Scaled score maths'!$I$3:$I$113)</f>
        <v>n</v>
      </c>
      <c r="AX16" s="11" t="str">
        <f>_xlfn.XLOOKUP(AV16,'Scaled score maths'!$H$3:$H$113,'Scaled score maths'!$L$3:$L$113)</f>
        <v>SB</v>
      </c>
      <c r="AY16" s="11">
        <v>0</v>
      </c>
      <c r="AZ16" s="11" t="str">
        <f>_xlfn.XLOOKUP(AY16,'Scaled score maths'!$H$3:$H$113,'Scaled score maths'!$I$3:$I$113)</f>
        <v>n</v>
      </c>
      <c r="BA16" s="11" t="str">
        <f>_xlfn.XLOOKUP(AY16,'Scaled score maths'!$H$3:$H$113,'Scaled score maths'!$M$3:$M$113)</f>
        <v>SB</v>
      </c>
    </row>
    <row r="17" spans="2:53">
      <c r="B17" s="4"/>
      <c r="C17" s="5">
        <v>0</v>
      </c>
      <c r="D17" s="5" t="str">
        <f>_xlfn.XLOOKUP(C17,'Scaled score maths'!$AJ$3:$AJ$23,'Scaled score maths'!$AK$3:$AK$23)</f>
        <v>n</v>
      </c>
      <c r="E17" s="5" t="str">
        <f>_xlfn.XLOOKUP(C17,'Scaled score maths'!$AJ$3:$AJ$23,'Scaled score maths'!$AM$3:$AM$23)</f>
        <v>SB</v>
      </c>
      <c r="F17" s="5">
        <v>0</v>
      </c>
      <c r="G17" s="5" t="str">
        <f>_xlfn.XLOOKUP(F17,'Scaled score maths'!$AN$3:$AN$43,'Scaled score maths'!$AO$3:$AO$43)</f>
        <v>n</v>
      </c>
      <c r="H17" s="5" t="str">
        <f>_xlfn.XLOOKUP(F17,'Scaled score maths'!$AN$3:$AN$43,'Scaled score maths'!$AQ$3:$AQ$43)</f>
        <v>SB</v>
      </c>
      <c r="I17" s="6">
        <v>0</v>
      </c>
      <c r="J17" s="6" t="str">
        <f>_xlfn.XLOOKUP(I17,'Scaled score maths'!$AS$3:$AS$38,'Scaled score maths'!$AT$3:$AT$38)</f>
        <v>n</v>
      </c>
      <c r="K17" s="6" t="str">
        <f>_xlfn.XLOOKUP(I17,'Scaled score maths'!$AS$3:$AS$38,'Scaled score maths'!$AV$3:$AV$38)</f>
        <v>SB</v>
      </c>
      <c r="L17" s="6">
        <v>0</v>
      </c>
      <c r="M17" s="6" t="str">
        <f>_xlfn.XLOOKUP(L17,'Scaled score maths'!$A$3:$A$63,'Scaled score maths'!$B$3:$B$63)</f>
        <v>n</v>
      </c>
      <c r="N17" s="6" t="str">
        <f>_xlfn.XLOOKUP(L17,'Scaled score maths'!$A$3:$A$63,'Scaled score maths'!$E$3:$E$63)</f>
        <v>SB</v>
      </c>
      <c r="O17" s="6">
        <v>0</v>
      </c>
      <c r="P17" s="6" t="str">
        <f>_xlfn.XLOOKUP(O17,'Scaled score maths'!$A$3:$A$63,'Scaled score maths'!$B$3:$B$63)</f>
        <v>n</v>
      </c>
      <c r="Q17" s="6" t="str">
        <f>_xlfn.XLOOKUP(O17,'Scaled score maths'!$A$3:$A$63,'Scaled score maths'!$F$3:$F$63)</f>
        <v>SB</v>
      </c>
      <c r="R17" s="8">
        <v>0</v>
      </c>
      <c r="S17" s="8" t="str">
        <f>_xlfn.XLOOKUP(R17,'Scaled score maths'!$AC$3:$AC$78,'Scaled score maths'!$AD$3:$AD$78)</f>
        <v>n</v>
      </c>
      <c r="T17" s="8" t="str">
        <f>_xlfn.XLOOKUP(R17,'Scaled score maths'!$AC$3:$AC$78,'Scaled score maths'!$AF$3:$AF$78)</f>
        <v>SB</v>
      </c>
      <c r="U17" s="8">
        <v>0</v>
      </c>
      <c r="V17" s="8" t="str">
        <f>_xlfn.XLOOKUP(U17,'Scaled score maths'!$AC$3:$AC$78,'Scaled score maths'!$AD$3:$AD$78)</f>
        <v>n</v>
      </c>
      <c r="W17" s="8" t="str">
        <f>_xlfn.XLOOKUP(U17,'Scaled score maths'!$AC$3:$AC$78,'Scaled score maths'!$AG$3:$AG$78)</f>
        <v>SB</v>
      </c>
      <c r="X17" s="8">
        <v>0</v>
      </c>
      <c r="Y17" s="8" t="str">
        <f>_xlfn.XLOOKUP(X17,'Scaled score maths'!$AC$3:$AC$78,'Scaled score maths'!$AD$3:$AD$78)</f>
        <v>n</v>
      </c>
      <c r="Z17" s="8" t="str">
        <f>_xlfn.XLOOKUP(X17,'Scaled score maths'!$AC$3:$AC$78,'Scaled score maths'!$AH$3:$AH$78)</f>
        <v>SB</v>
      </c>
      <c r="AA17" s="9">
        <v>0</v>
      </c>
      <c r="AB17" s="9" t="str">
        <f>_xlfn.XLOOKUP(AA17,'Scaled score maths'!$V$3:$V$103,'Scaled score maths'!$W$3:$W$103)</f>
        <v>n</v>
      </c>
      <c r="AC17" s="9" t="str">
        <f>_xlfn.XLOOKUP(AA17,'Scaled score maths'!$V$3:$V$103,'Scaled score maths'!$Y$3:$Y$103)</f>
        <v>SB</v>
      </c>
      <c r="AD17" s="9">
        <v>0</v>
      </c>
      <c r="AE17" s="9" t="str">
        <f>_xlfn.XLOOKUP(AD17,'Scaled score maths'!$V$3:$V$103,'Scaled score maths'!$W$3:$W$103)</f>
        <v>n</v>
      </c>
      <c r="AF17" s="9" t="str">
        <f>_xlfn.XLOOKUP(AD17,'Scaled score maths'!$V$3:$V$103,'Scaled score maths'!$Z$3:$Z$103)</f>
        <v>SB</v>
      </c>
      <c r="AG17" s="9">
        <v>0</v>
      </c>
      <c r="AH17" s="9" t="str">
        <f>_xlfn.XLOOKUP(AG17,'Scaled score maths'!$V$3:$V$103,'Scaled score maths'!$W$3:$W$103)</f>
        <v>n</v>
      </c>
      <c r="AI17" s="9" t="str">
        <f>_xlfn.XLOOKUP(AG17,'Scaled score maths'!$V$3:$V$103,'Scaled score maths'!$AA$3:$AA$103)</f>
        <v>SB</v>
      </c>
      <c r="AJ17" s="10">
        <v>0</v>
      </c>
      <c r="AK17" s="10" t="str">
        <f>_xlfn.XLOOKUP(AJ17,'Scaled score maths'!$O$3:$O$113,'Scaled score maths'!$P$3:$P$113)</f>
        <v>n</v>
      </c>
      <c r="AL17" s="10" t="str">
        <f>_xlfn.XLOOKUP(AJ17,'Scaled score maths'!$O$3:$O$113,'Scaled score maths'!$R$3:$R$113)</f>
        <v>SB</v>
      </c>
      <c r="AM17" s="10">
        <v>0</v>
      </c>
      <c r="AN17" s="10" t="str">
        <f>_xlfn.XLOOKUP(AM17,'Scaled score maths'!$O$3:$O$113,'Scaled score maths'!$P$3:$P$113)</f>
        <v>n</v>
      </c>
      <c r="AO17" s="10" t="str">
        <f>_xlfn.XLOOKUP(AM17,'Scaled score maths'!$O$3:$O$113,'Scaled score maths'!$S$3:$S$113)</f>
        <v>SB</v>
      </c>
      <c r="AP17" s="10">
        <v>0</v>
      </c>
      <c r="AQ17" s="10" t="str">
        <f>_xlfn.XLOOKUP(AP17,'Scaled score maths'!$O$3:$O$113,'Scaled score maths'!$P$3:$P$113)</f>
        <v>n</v>
      </c>
      <c r="AR17" s="10" t="str">
        <f>_xlfn.XLOOKUP(AP17,'Scaled score maths'!$O$3:$O$113,'Scaled score maths'!$T$3:$T$113)</f>
        <v>SB</v>
      </c>
      <c r="AS17" s="11">
        <v>0</v>
      </c>
      <c r="AT17" s="11" t="str">
        <f>_xlfn.XLOOKUP(AS17,'Scaled score maths'!$H$3:$H$113,'Scaled score maths'!$I$3:$I$113)</f>
        <v>n</v>
      </c>
      <c r="AU17" s="11" t="str">
        <f>_xlfn.XLOOKUP(AS17,'Scaled score maths'!$H$3:$H$113,'Scaled score maths'!$K$3:$K$113)</f>
        <v>SB</v>
      </c>
      <c r="AV17" s="11">
        <v>0</v>
      </c>
      <c r="AW17" s="11" t="str">
        <f>_xlfn.XLOOKUP(AV17,'Scaled score maths'!$H$3:$H$113,'Scaled score maths'!$I$3:$I$113)</f>
        <v>n</v>
      </c>
      <c r="AX17" s="11" t="str">
        <f>_xlfn.XLOOKUP(AV17,'Scaled score maths'!$H$3:$H$113,'Scaled score maths'!$L$3:$L$113)</f>
        <v>SB</v>
      </c>
      <c r="AY17" s="11">
        <v>0</v>
      </c>
      <c r="AZ17" s="11" t="str">
        <f>_xlfn.XLOOKUP(AY17,'Scaled score maths'!$H$3:$H$113,'Scaled score maths'!$I$3:$I$113)</f>
        <v>n</v>
      </c>
      <c r="BA17" s="11" t="str">
        <f>_xlfn.XLOOKUP(AY17,'Scaled score maths'!$H$3:$H$113,'Scaled score maths'!$M$3:$M$113)</f>
        <v>SB</v>
      </c>
    </row>
    <row r="18" spans="2:53">
      <c r="B18" s="4"/>
      <c r="C18" s="5">
        <v>0</v>
      </c>
      <c r="D18" s="5" t="str">
        <f>_xlfn.XLOOKUP(C18,'Scaled score maths'!$AJ$3:$AJ$23,'Scaled score maths'!$AK$3:$AK$23)</f>
        <v>n</v>
      </c>
      <c r="E18" s="5" t="str">
        <f>_xlfn.XLOOKUP(C18,'Scaled score maths'!$AJ$3:$AJ$23,'Scaled score maths'!$AM$3:$AM$23)</f>
        <v>SB</v>
      </c>
      <c r="F18" s="5">
        <v>0</v>
      </c>
      <c r="G18" s="5" t="str">
        <f>_xlfn.XLOOKUP(F18,'Scaled score maths'!$AN$3:$AN$43,'Scaled score maths'!$AO$3:$AO$43)</f>
        <v>n</v>
      </c>
      <c r="H18" s="5" t="str">
        <f>_xlfn.XLOOKUP(F18,'Scaled score maths'!$AN$3:$AN$43,'Scaled score maths'!$AQ$3:$AQ$43)</f>
        <v>SB</v>
      </c>
      <c r="I18" s="6">
        <v>0</v>
      </c>
      <c r="J18" s="6" t="str">
        <f>_xlfn.XLOOKUP(I18,'Scaled score maths'!$AS$3:$AS$38,'Scaled score maths'!$AT$3:$AT$38)</f>
        <v>n</v>
      </c>
      <c r="K18" s="6" t="str">
        <f>_xlfn.XLOOKUP(I18,'Scaled score maths'!$AS$3:$AS$38,'Scaled score maths'!$AV$3:$AV$38)</f>
        <v>SB</v>
      </c>
      <c r="L18" s="6">
        <v>0</v>
      </c>
      <c r="M18" s="6" t="str">
        <f>_xlfn.XLOOKUP(L18,'Scaled score maths'!$A$3:$A$63,'Scaled score maths'!$B$3:$B$63)</f>
        <v>n</v>
      </c>
      <c r="N18" s="6" t="str">
        <f>_xlfn.XLOOKUP(L18,'Scaled score maths'!$A$3:$A$63,'Scaled score maths'!$E$3:$E$63)</f>
        <v>SB</v>
      </c>
      <c r="O18" s="6">
        <v>0</v>
      </c>
      <c r="P18" s="6" t="e">
        <f t="array" aca="1" ref="P18" ca="1">_xludf.XLOOKUP(O18,'Scaled score maths'!$A$3:$A$63,'Scaled score maths'!$B$3:$B$63)</f>
        <v>#NAME?</v>
      </c>
      <c r="Q18" s="6" t="e">
        <f t="array" aca="1" ref="Q18" ca="1">_xludf.XLOOKUP(O18,'Scaled score maths'!$A$3:$A$63,'Scaled score maths'!$F$3:$F$63)</f>
        <v>#NAME?</v>
      </c>
      <c r="R18" s="8">
        <v>0</v>
      </c>
      <c r="S18" s="8" t="e">
        <f t="array" aca="1" ref="S18" ca="1">_xludf.XLOOKUP(R18,'Scaled score maths'!$AC$3:$AC$78,'Scaled score maths'!$AD$3:$AD$78)</f>
        <v>#NAME?</v>
      </c>
      <c r="T18" s="8" t="e">
        <f t="array" aca="1" ref="T18" ca="1">_xludf.XLOOKUP(R18,'Scaled score maths'!$AC$3:$AC$78,'Scaled score maths'!$AF$3:$AF$78)</f>
        <v>#NAME?</v>
      </c>
      <c r="U18" s="8">
        <v>0</v>
      </c>
      <c r="V18" s="8" t="e">
        <f t="array" aca="1" ref="V18" ca="1">_xludf.XLOOKUP(U18,'Scaled score maths'!$AC$3:$AC$78,'Scaled score maths'!$AD$3:$AD$78)</f>
        <v>#NAME?</v>
      </c>
      <c r="W18" s="8" t="e">
        <f t="array" aca="1" ref="W18" ca="1">_xludf.XLOOKUP(U18,'Scaled score maths'!$AC$3:$AC$78,'Scaled score maths'!$AG$3:$AG$78)</f>
        <v>#NAME?</v>
      </c>
      <c r="X18" s="8">
        <v>0</v>
      </c>
      <c r="Y18" s="8" t="e">
        <f t="array" aca="1" ref="Y18" ca="1">_xludf.XLOOKUP(X18,'Scaled score maths'!$AC$3:$AC$78,'Scaled score maths'!$AD$3:$AD$78)</f>
        <v>#NAME?</v>
      </c>
      <c r="Z18" s="8" t="e">
        <f t="array" aca="1" ref="Z18" ca="1">_xludf.XLOOKUP(X18,'Scaled score maths'!$AC$3:$AC$78,'Scaled score maths'!$AH$3:$AH$78)</f>
        <v>#NAME?</v>
      </c>
      <c r="AA18" s="9">
        <v>0</v>
      </c>
      <c r="AB18" s="9" t="e">
        <f t="array" aca="1" ref="AB18" ca="1">_xludf.XLOOKUP(AA18,'Scaled score maths'!$V$3:$V$103,'Scaled score maths'!$W$3:$W$103)</f>
        <v>#NAME?</v>
      </c>
      <c r="AC18" s="9" t="e">
        <f t="array" aca="1" ref="AC18" ca="1">_xludf.XLOOKUP(AA18,'Scaled score maths'!$V$3:$V$103,'Scaled score maths'!$Y$3:$Y$103)</f>
        <v>#NAME?</v>
      </c>
      <c r="AD18" s="9">
        <v>0</v>
      </c>
      <c r="AE18" s="9" t="e">
        <f t="array" aca="1" ref="AE18" ca="1">_xludf.XLOOKUP(AD18,'Scaled score maths'!$V$3:$V$103,'Scaled score maths'!$W$3:$W$103)</f>
        <v>#NAME?</v>
      </c>
      <c r="AF18" s="9" t="str">
        <f>_xlfn.XLOOKUP(AD18,'Scaled score maths'!$V$3:$V$103,'Scaled score maths'!$Z$3:$Z$103)</f>
        <v>SB</v>
      </c>
      <c r="AG18" s="9">
        <v>0</v>
      </c>
      <c r="AH18" s="9" t="str">
        <f>_xlfn.XLOOKUP(AG18,'Scaled score maths'!$V$3:$V$103,'Scaled score maths'!$W$3:$W$103)</f>
        <v>n</v>
      </c>
      <c r="AI18" s="9" t="e">
        <f t="array" aca="1" ref="AI18" ca="1">_xludf.XLOOKUP(AG18,'Scaled score maths'!$V$3:$V$103,'Scaled score maths'!$AA$3:$AA$103)</f>
        <v>#NAME?</v>
      </c>
      <c r="AJ18" s="10">
        <v>0</v>
      </c>
      <c r="AK18" s="10" t="e">
        <f t="array" aca="1" ref="AK18" ca="1">_xludf.XLOOKUP(AJ18,'Scaled score maths'!$O$3:$O$113,'Scaled score maths'!$P$3:$P$113)</f>
        <v>#NAME?</v>
      </c>
      <c r="AL18" s="10" t="e">
        <f t="array" aca="1" ref="AL18" ca="1">_xludf.XLOOKUP(AJ18,'Scaled score maths'!$O$3:$O$113,'Scaled score maths'!$R$3:$R$113)</f>
        <v>#NAME?</v>
      </c>
      <c r="AM18" s="10">
        <v>0</v>
      </c>
      <c r="AN18" s="10" t="e">
        <f t="array" aca="1" ref="AN18" ca="1">_xludf.XLOOKUP(AM18,'Scaled score maths'!$O$3:$O$113,'Scaled score maths'!$P$3:$P$113)</f>
        <v>#NAME?</v>
      </c>
      <c r="AO18" s="10" t="e">
        <f t="array" aca="1" ref="AO18" ca="1">_xludf.XLOOKUP(AM18,'Scaled score maths'!$O$3:$O$113,'Scaled score maths'!$S$3:$S$113)</f>
        <v>#NAME?</v>
      </c>
      <c r="AP18" s="10">
        <v>0</v>
      </c>
      <c r="AQ18" s="10" t="e">
        <f t="array" aca="1" ref="AQ18" ca="1">_xludf.XLOOKUP(AP18,'Scaled score maths'!$O$3:$O$113,'Scaled score maths'!$P$3:$P$113)</f>
        <v>#NAME?</v>
      </c>
      <c r="AR18" s="10" t="e">
        <f t="array" aca="1" ref="AR18" ca="1">_xludf.XLOOKUP(AP18,'Scaled score maths'!$O$3:$O$113,'Scaled score maths'!$T$3:$T$113)</f>
        <v>#NAME?</v>
      </c>
      <c r="AS18" s="11">
        <v>0</v>
      </c>
      <c r="AT18" s="11" t="str">
        <f>_xlfn.XLOOKUP(AS18,'Scaled score maths'!$H$3:$H$113,'Scaled score maths'!$I$3:$I$113)</f>
        <v>n</v>
      </c>
      <c r="AU18" s="11" t="str">
        <f>_xlfn.XLOOKUP(AS18,'Scaled score maths'!$H$3:$H$113,'Scaled score maths'!$K$3:$K$113)</f>
        <v>SB</v>
      </c>
      <c r="AV18" s="11">
        <v>0</v>
      </c>
      <c r="AW18" s="11" t="str">
        <f>_xlfn.XLOOKUP(AV18,'Scaled score maths'!$H$3:$H$113,'Scaled score maths'!$I$3:$I$113)</f>
        <v>n</v>
      </c>
      <c r="AX18" s="11" t="str">
        <f>_xlfn.XLOOKUP(AV18,'Scaled score maths'!$H$3:$H$113,'Scaled score maths'!$L$3:$L$113)</f>
        <v>SB</v>
      </c>
      <c r="AY18" s="11">
        <v>0</v>
      </c>
      <c r="AZ18" s="11" t="str">
        <f>_xlfn.XLOOKUP(AY18,'Scaled score maths'!$H$3:$H$113,'Scaled score maths'!$I$3:$I$113)</f>
        <v>n</v>
      </c>
      <c r="BA18" s="11" t="str">
        <f>_xlfn.XLOOKUP(AY18,'Scaled score maths'!$H$3:$H$113,'Scaled score maths'!$M$3:$M$113)</f>
        <v>SB</v>
      </c>
    </row>
    <row r="19" spans="2:53">
      <c r="B19" s="4"/>
      <c r="C19" s="5">
        <v>0</v>
      </c>
      <c r="D19" s="5" t="str">
        <f>_xlfn.XLOOKUP(C19,'Scaled score maths'!$AJ$3:$AJ$23,'Scaled score maths'!$AK$3:$AK$23)</f>
        <v>n</v>
      </c>
      <c r="E19" s="5" t="str">
        <f>_xlfn.XLOOKUP(C19,'Scaled score maths'!$AJ$3:$AJ$23,'Scaled score maths'!$AM$3:$AM$23)</f>
        <v>SB</v>
      </c>
      <c r="F19" s="5">
        <v>0</v>
      </c>
      <c r="G19" s="5" t="str">
        <f>_xlfn.XLOOKUP(F19,'Scaled score maths'!$AN$3:$AN$43,'Scaled score maths'!$AO$3:$AO$43)</f>
        <v>n</v>
      </c>
      <c r="H19" s="5" t="str">
        <f>_xlfn.XLOOKUP(F19,'Scaled score maths'!$AN$3:$AN$43,'Scaled score maths'!$AQ$3:$AQ$43)</f>
        <v>SB</v>
      </c>
      <c r="I19" s="6">
        <v>0</v>
      </c>
      <c r="J19" s="6" t="str">
        <f>_xlfn.XLOOKUP(I19,'Scaled score maths'!$AS$3:$AS$38,'Scaled score maths'!$AT$3:$AT$38)</f>
        <v>n</v>
      </c>
      <c r="K19" s="6" t="str">
        <f>_xlfn.XLOOKUP(I19,'Scaled score maths'!$AS$3:$AS$38,'Scaled score maths'!$AV$3:$AV$38)</f>
        <v>SB</v>
      </c>
      <c r="L19" s="6">
        <v>0</v>
      </c>
      <c r="M19" s="6" t="str">
        <f>_xlfn.XLOOKUP(L19,'Scaled score maths'!$A$3:$A$63,'Scaled score maths'!$B$3:$B$63)</f>
        <v>n</v>
      </c>
      <c r="N19" s="6" t="str">
        <f>_xlfn.XLOOKUP(L19,'Scaled score maths'!$A$3:$A$63,'Scaled score maths'!$E$3:$E$63)</f>
        <v>SB</v>
      </c>
      <c r="O19" s="6">
        <v>0</v>
      </c>
      <c r="P19" s="6" t="e">
        <f t="array" aca="1" ref="P19" ca="1">_xludf.XLOOKUP(O19,'Scaled score maths'!$A$3:$A$63,'Scaled score maths'!$B$3:$B$63)</f>
        <v>#NAME?</v>
      </c>
      <c r="Q19" s="6" t="e">
        <f t="array" aca="1" ref="Q19" ca="1">_xludf.XLOOKUP(O19,'Scaled score maths'!$A$3:$A$63,'Scaled score maths'!$F$3:$F$63)</f>
        <v>#NAME?</v>
      </c>
      <c r="R19" s="8">
        <v>0</v>
      </c>
      <c r="S19" s="8" t="e">
        <f t="array" aca="1" ref="S19" ca="1">_xludf.XLOOKUP(R19,'Scaled score maths'!$AC$3:$AC$78,'Scaled score maths'!$AD$3:$AD$78)</f>
        <v>#NAME?</v>
      </c>
      <c r="T19" s="8" t="e">
        <f t="array" aca="1" ref="T19" ca="1">_xludf.XLOOKUP(R19,'Scaled score maths'!$AC$3:$AC$78,'Scaled score maths'!$AF$3:$AF$78)</f>
        <v>#NAME?</v>
      </c>
      <c r="U19" s="8">
        <v>0</v>
      </c>
      <c r="V19" s="8" t="e">
        <f t="array" aca="1" ref="V19" ca="1">_xludf.XLOOKUP(U19,'Scaled score maths'!$AC$3:$AC$78,'Scaled score maths'!$AD$3:$AD$78)</f>
        <v>#NAME?</v>
      </c>
      <c r="W19" s="8" t="e">
        <f t="array" aca="1" ref="W19" ca="1">_xludf.XLOOKUP(U19,'Scaled score maths'!$AC$3:$AC$78,'Scaled score maths'!$AG$3:$AG$78)</f>
        <v>#NAME?</v>
      </c>
      <c r="X19" s="8">
        <v>0</v>
      </c>
      <c r="Y19" s="8" t="e">
        <f t="array" aca="1" ref="Y19" ca="1">_xludf.XLOOKUP(X19,'Scaled score maths'!$AC$3:$AC$78,'Scaled score maths'!$AD$3:$AD$78)</f>
        <v>#NAME?</v>
      </c>
      <c r="Z19" s="8" t="e">
        <f t="array" aca="1" ref="Z19" ca="1">_xludf.XLOOKUP(X19,'Scaled score maths'!$AC$3:$AC$78,'Scaled score maths'!$AH$3:$AH$78)</f>
        <v>#NAME?</v>
      </c>
      <c r="AA19" s="9">
        <v>0</v>
      </c>
      <c r="AB19" s="9" t="e">
        <f t="array" aca="1" ref="AB19" ca="1">_xludf.XLOOKUP(AA19,'Scaled score maths'!$V$3:$V$103,'Scaled score maths'!$W$3:$W$103)</f>
        <v>#NAME?</v>
      </c>
      <c r="AC19" s="9" t="e">
        <f t="array" aca="1" ref="AC19" ca="1">_xludf.XLOOKUP(AA19,'Scaled score maths'!$V$3:$V$103,'Scaled score maths'!$Y$3:$Y$103)</f>
        <v>#NAME?</v>
      </c>
      <c r="AD19" s="9">
        <v>0</v>
      </c>
      <c r="AE19" s="9" t="e">
        <f t="array" aca="1" ref="AE19" ca="1">_xludf.XLOOKUP(AD19,'Scaled score maths'!$V$3:$V$103,'Scaled score maths'!$W$3:$W$103)</f>
        <v>#NAME?</v>
      </c>
      <c r="AF19" s="9" t="e">
        <f t="array" aca="1" ref="AF19" ca="1">_xludf.XLOOKUP(AD19,'Scaled score maths'!$V$3:$V$103,'Scaled score maths'!$Z$3:$Z$103)</f>
        <v>#NAME?</v>
      </c>
      <c r="AG19" s="9">
        <v>0</v>
      </c>
      <c r="AH19" s="9" t="str">
        <f>_xlfn.XLOOKUP(AG19,'Scaled score maths'!$V$3:$V$103,'Scaled score maths'!$W$3:$W$103)</f>
        <v>n</v>
      </c>
      <c r="AI19" s="9" t="e">
        <f t="array" aca="1" ref="AI19" ca="1">_xludf.XLOOKUP(AG19,'Scaled score maths'!$V$3:$V$103,'Scaled score maths'!$AA$3:$AA$103)</f>
        <v>#NAME?</v>
      </c>
      <c r="AJ19" s="10">
        <v>0</v>
      </c>
      <c r="AK19" s="10" t="e">
        <f t="array" aca="1" ref="AK19" ca="1">_xludf.XLOOKUP(AJ19,'Scaled score maths'!$O$3:$O$113,'Scaled score maths'!$P$3:$P$113)</f>
        <v>#NAME?</v>
      </c>
      <c r="AL19" s="10" t="e">
        <f t="array" aca="1" ref="AL19" ca="1">_xludf.XLOOKUP(AJ19,'Scaled score maths'!$O$3:$O$113,'Scaled score maths'!$R$3:$R$113)</f>
        <v>#NAME?</v>
      </c>
      <c r="AM19" s="10">
        <v>0</v>
      </c>
      <c r="AN19" s="10" t="e">
        <f t="array" aca="1" ref="AN19" ca="1">_xludf.XLOOKUP(AM19,'Scaled score maths'!$O$3:$O$113,'Scaled score maths'!$P$3:$P$113)</f>
        <v>#NAME?</v>
      </c>
      <c r="AO19" s="10" t="e">
        <f t="array" aca="1" ref="AO19" ca="1">_xludf.XLOOKUP(AM19,'Scaled score maths'!$O$3:$O$113,'Scaled score maths'!$S$3:$S$113)</f>
        <v>#NAME?</v>
      </c>
      <c r="AP19" s="10">
        <v>0</v>
      </c>
      <c r="AQ19" s="10" t="e">
        <f t="array" aca="1" ref="AQ19" ca="1">_xludf.XLOOKUP(AP19,'Scaled score maths'!$O$3:$O$113,'Scaled score maths'!$P$3:$P$113)</f>
        <v>#NAME?</v>
      </c>
      <c r="AR19" s="10" t="e">
        <f t="array" aca="1" ref="AR19" ca="1">_xludf.XLOOKUP(AP19,'Scaled score maths'!$O$3:$O$113,'Scaled score maths'!$T$3:$T$113)</f>
        <v>#NAME?</v>
      </c>
      <c r="AS19" s="11">
        <v>0</v>
      </c>
      <c r="AT19" s="11" t="e">
        <f t="array" aca="1" ref="AT19" ca="1">_xludf.XLOOKUP(AS19,'Scaled score maths'!$H$3:$H$113,'Scaled score maths'!$I$3:$I$113)</f>
        <v>#NAME?</v>
      </c>
      <c r="AU19" s="11" t="str">
        <f>_xlfn.XLOOKUP(AS19,'Scaled score maths'!$H$3:$H$113,'Scaled score maths'!$K$3:$K$113)</f>
        <v>SB</v>
      </c>
      <c r="AV19" s="11">
        <v>0</v>
      </c>
      <c r="AW19" s="11" t="str">
        <f>_xlfn.XLOOKUP(AV19,'Scaled score maths'!$H$3:$H$113,'Scaled score maths'!$I$3:$I$113)</f>
        <v>n</v>
      </c>
      <c r="AX19" s="11" t="e">
        <f t="array" aca="1" ref="AX19" ca="1">_xludf.XLOOKUP(AV19,'Scaled score maths'!$H$3:$H$113,'Scaled score maths'!$L$3:$L$113)</f>
        <v>#NAME?</v>
      </c>
      <c r="AY19" s="11">
        <v>0</v>
      </c>
      <c r="AZ19" s="11" t="str">
        <f>_xlfn.XLOOKUP(AY19,'Scaled score maths'!$H$3:$H$113,'Scaled score maths'!$I$3:$I$113)</f>
        <v>n</v>
      </c>
      <c r="BA19" s="11" t="str">
        <f>_xlfn.XLOOKUP(AY19,'Scaled score maths'!$H$3:$H$113,'Scaled score maths'!$M$3:$M$113)</f>
        <v>SB</v>
      </c>
    </row>
    <row r="20" spans="2:53">
      <c r="B20" s="4"/>
      <c r="C20" s="5">
        <v>0</v>
      </c>
      <c r="D20" s="5" t="str">
        <f>_xlfn.XLOOKUP(C20,'Scaled score maths'!$AJ$3:$AJ$23,'Scaled score maths'!$AK$3:$AK$23)</f>
        <v>n</v>
      </c>
      <c r="E20" s="5" t="str">
        <f>_xlfn.XLOOKUP(C20,'Scaled score maths'!$AJ$3:$AJ$23,'Scaled score maths'!$AM$3:$AM$23)</f>
        <v>SB</v>
      </c>
      <c r="F20" s="5">
        <v>0</v>
      </c>
      <c r="G20" s="5" t="str">
        <f>_xlfn.XLOOKUP(F20,'Scaled score maths'!$AN$3:$AN$43,'Scaled score maths'!$AO$3:$AO$43)</f>
        <v>n</v>
      </c>
      <c r="H20" s="5" t="str">
        <f>_xlfn.XLOOKUP(F20,'Scaled score maths'!$AN$3:$AN$43,'Scaled score maths'!$AQ$3:$AQ$43)</f>
        <v>SB</v>
      </c>
      <c r="I20" s="6">
        <v>0</v>
      </c>
      <c r="J20" s="6" t="str">
        <f>_xlfn.XLOOKUP(I20,'Scaled score maths'!$AS$3:$AS$38,'Scaled score maths'!$AT$3:$AT$38)</f>
        <v>n</v>
      </c>
      <c r="K20" s="6" t="str">
        <f>_xlfn.XLOOKUP(I20,'Scaled score maths'!$AS$3:$AS$38,'Scaled score maths'!$AV$3:$AV$38)</f>
        <v>SB</v>
      </c>
      <c r="L20" s="6">
        <v>0</v>
      </c>
      <c r="M20" s="6" t="str">
        <f>_xlfn.XLOOKUP(L20,'Scaled score maths'!$A$3:$A$63,'Scaled score maths'!$B$3:$B$63)</f>
        <v>n</v>
      </c>
      <c r="N20" s="6" t="str">
        <f>_xlfn.XLOOKUP(L20,'Scaled score maths'!$A$3:$A$63,'Scaled score maths'!$E$3:$E$63)</f>
        <v>SB</v>
      </c>
      <c r="O20" s="6">
        <v>0</v>
      </c>
      <c r="P20" s="6" t="e">
        <f t="array" aca="1" ref="P20" ca="1">_xludf.XLOOKUP(O20,'Scaled score maths'!$A$3:$A$63,'Scaled score maths'!$B$3:$B$63)</f>
        <v>#NAME?</v>
      </c>
      <c r="Q20" s="6" t="e">
        <f t="array" aca="1" ref="Q20" ca="1">_xludf.XLOOKUP(O20,'Scaled score maths'!$A$3:$A$63,'Scaled score maths'!$F$3:$F$63)</f>
        <v>#NAME?</v>
      </c>
      <c r="R20" s="8">
        <v>0</v>
      </c>
      <c r="S20" s="8" t="e">
        <f t="array" aca="1" ref="S20" ca="1">_xludf.XLOOKUP(R20,'Scaled score maths'!$AC$3:$AC$78,'Scaled score maths'!$AD$3:$AD$78)</f>
        <v>#NAME?</v>
      </c>
      <c r="T20" s="8" t="e">
        <f t="array" aca="1" ref="T20" ca="1">_xludf.XLOOKUP(R20,'Scaled score maths'!$AC$3:$AC$78,'Scaled score maths'!$AF$3:$AF$78)</f>
        <v>#NAME?</v>
      </c>
      <c r="U20" s="8">
        <v>0</v>
      </c>
      <c r="V20" s="8" t="e">
        <f t="array" aca="1" ref="V20" ca="1">_xludf.XLOOKUP(U20,'Scaled score maths'!$AC$3:$AC$78,'Scaled score maths'!$AD$3:$AD$78)</f>
        <v>#NAME?</v>
      </c>
      <c r="W20" s="8" t="e">
        <f t="array" aca="1" ref="W20" ca="1">_xludf.XLOOKUP(U20,'Scaled score maths'!$AC$3:$AC$78,'Scaled score maths'!$AG$3:$AG$78)</f>
        <v>#NAME?</v>
      </c>
      <c r="X20" s="8">
        <v>0</v>
      </c>
      <c r="Y20" s="8" t="e">
        <f t="array" aca="1" ref="Y20" ca="1">_xludf.XLOOKUP(X20,'Scaled score maths'!$AC$3:$AC$78,'Scaled score maths'!$AD$3:$AD$78)</f>
        <v>#NAME?</v>
      </c>
      <c r="Z20" s="8" t="e">
        <f t="array" aca="1" ref="Z20" ca="1">_xludf.XLOOKUP(X20,'Scaled score maths'!$AC$3:$AC$78,'Scaled score maths'!$AH$3:$AH$78)</f>
        <v>#NAME?</v>
      </c>
      <c r="AA20" s="9">
        <v>0</v>
      </c>
      <c r="AB20" s="9" t="e">
        <f t="array" aca="1" ref="AB20" ca="1">_xludf.XLOOKUP(AA20,'Scaled score maths'!$V$3:$V$103,'Scaled score maths'!$W$3:$W$103)</f>
        <v>#NAME?</v>
      </c>
      <c r="AC20" s="9" t="e">
        <f t="array" aca="1" ref="AC20" ca="1">_xludf.XLOOKUP(AA20,'Scaled score maths'!$V$3:$V$103,'Scaled score maths'!$Y$3:$Y$103)</f>
        <v>#NAME?</v>
      </c>
      <c r="AD20" s="9">
        <v>0</v>
      </c>
      <c r="AE20" s="9" t="e">
        <f t="array" aca="1" ref="AE20" ca="1">_xludf.XLOOKUP(AD20,'Scaled score maths'!$V$3:$V$103,'Scaled score maths'!$W$3:$W$103)</f>
        <v>#NAME?</v>
      </c>
      <c r="AF20" s="9" t="e">
        <f t="array" aca="1" ref="AF20" ca="1">_xludf.XLOOKUP(AD20,'Scaled score maths'!$V$3:$V$103,'Scaled score maths'!$Z$3:$Z$103)</f>
        <v>#NAME?</v>
      </c>
      <c r="AG20" s="9">
        <v>0</v>
      </c>
      <c r="AH20" s="9" t="str">
        <f>_xlfn.XLOOKUP(AG20,'Scaled score maths'!$V$3:$V$103,'Scaled score maths'!$W$3:$W$103)</f>
        <v>n</v>
      </c>
      <c r="AI20" s="9" t="e">
        <f t="array" aca="1" ref="AI20" ca="1">_xludf.XLOOKUP(AG20,'Scaled score maths'!$V$3:$V$103,'Scaled score maths'!$AA$3:$AA$103)</f>
        <v>#NAME?</v>
      </c>
      <c r="AJ20" s="10">
        <v>0</v>
      </c>
      <c r="AK20" s="10" t="e">
        <f t="array" aca="1" ref="AK20" ca="1">_xludf.XLOOKUP(AJ20,'Scaled score maths'!$O$3:$O$113,'Scaled score maths'!$P$3:$P$113)</f>
        <v>#NAME?</v>
      </c>
      <c r="AL20" s="10" t="e">
        <f t="array" aca="1" ref="AL20" ca="1">_xludf.XLOOKUP(AJ20,'Scaled score maths'!$O$3:$O$113,'Scaled score maths'!$R$3:$R$113)</f>
        <v>#NAME?</v>
      </c>
      <c r="AM20" s="10">
        <v>0</v>
      </c>
      <c r="AN20" s="10" t="e">
        <f t="array" aca="1" ref="AN20" ca="1">_xludf.XLOOKUP(AM20,'Scaled score maths'!$O$3:$O$113,'Scaled score maths'!$P$3:$P$113)</f>
        <v>#NAME?</v>
      </c>
      <c r="AO20" s="10" t="e">
        <f t="array" aca="1" ref="AO20" ca="1">_xludf.XLOOKUP(AM20,'Scaled score maths'!$O$3:$O$113,'Scaled score maths'!$S$3:$S$113)</f>
        <v>#NAME?</v>
      </c>
      <c r="AP20" s="10">
        <v>0</v>
      </c>
      <c r="AQ20" s="10" t="e">
        <f t="array" aca="1" ref="AQ20" ca="1">_xludf.XLOOKUP(AP20,'Scaled score maths'!$O$3:$O$113,'Scaled score maths'!$P$3:$P$113)</f>
        <v>#NAME?</v>
      </c>
      <c r="AR20" s="10" t="e">
        <f t="array" aca="1" ref="AR20" ca="1">_xludf.XLOOKUP(AP20,'Scaled score maths'!$O$3:$O$113,'Scaled score maths'!$T$3:$T$113)</f>
        <v>#NAME?</v>
      </c>
      <c r="AS20" s="11">
        <v>0</v>
      </c>
      <c r="AT20" s="11" t="e">
        <f t="array" aca="1" ref="AT20" ca="1">_xludf.XLOOKUP(AS20,'Scaled score maths'!$H$3:$H$113,'Scaled score maths'!$I$3:$I$113)</f>
        <v>#NAME?</v>
      </c>
      <c r="AU20" s="11" t="e">
        <f t="array" aca="1" ref="AU20" ca="1">_xludf.XLOOKUP(AS20,'Scaled score maths'!$H$3:$H$113,'Scaled score maths'!$K$3:$K$113)</f>
        <v>#NAME?</v>
      </c>
      <c r="AV20" s="11">
        <v>0</v>
      </c>
      <c r="AW20" s="11" t="e">
        <f t="array" aca="1" ref="AW20" ca="1">_xludf.XLOOKUP(AV20,'Scaled score maths'!$H$3:$H$113,'Scaled score maths'!$I$3:$I$113)</f>
        <v>#NAME?</v>
      </c>
      <c r="AX20" s="11" t="e">
        <f t="array" aca="1" ref="AX20" ca="1">_xludf.XLOOKUP(AV20,'Scaled score maths'!$H$3:$H$113,'Scaled score maths'!$L$3:$L$113)</f>
        <v>#NAME?</v>
      </c>
      <c r="AY20" s="11">
        <v>0</v>
      </c>
      <c r="AZ20" s="11" t="e">
        <f t="array" aca="1" ref="AZ20" ca="1">_xludf.XLOOKUP(AY20,'Scaled score maths'!$H$3:$H$113,'Scaled score maths'!$I$3:$I$113)</f>
        <v>#NAME?</v>
      </c>
      <c r="BA20" s="11" t="e">
        <f t="array" aca="1" ref="BA20" ca="1">_xludf.XLOOKUP(AY20,'Scaled score maths'!$H$3:$H$113,'Scaled score maths'!$M$3:$M$113)</f>
        <v>#NAME?</v>
      </c>
    </row>
    <row r="21" spans="2:53" ht="15.75" customHeight="1">
      <c r="B21" s="4"/>
      <c r="C21" s="5">
        <v>0</v>
      </c>
      <c r="D21" s="5" t="str">
        <f>_xlfn.XLOOKUP(C21,'Scaled score maths'!$AJ$3:$AJ$23,'Scaled score maths'!$AK$3:$AK$23)</f>
        <v>n</v>
      </c>
      <c r="E21" s="5" t="str">
        <f>_xlfn.XLOOKUP(C21,'Scaled score maths'!$AJ$3:$AJ$23,'Scaled score maths'!$AM$3:$AM$23)</f>
        <v>SB</v>
      </c>
      <c r="F21" s="5">
        <v>0</v>
      </c>
      <c r="G21" s="5" t="str">
        <f>_xlfn.XLOOKUP(F21,'Scaled score maths'!$AN$3:$AN$43,'Scaled score maths'!$AO$3:$AO$43)</f>
        <v>n</v>
      </c>
      <c r="H21" s="5" t="str">
        <f>_xlfn.XLOOKUP(F21,'Scaled score maths'!$AN$3:$AN$43,'Scaled score maths'!$AQ$3:$AQ$43)</f>
        <v>SB</v>
      </c>
      <c r="I21" s="6">
        <v>0</v>
      </c>
      <c r="J21" s="6" t="str">
        <f>_xlfn.XLOOKUP(I21,'Scaled score maths'!$AS$3:$AS$38,'Scaled score maths'!$AT$3:$AT$38)</f>
        <v>n</v>
      </c>
      <c r="K21" s="6" t="str">
        <f>_xlfn.XLOOKUP(I21,'Scaled score maths'!$AS$3:$AS$38,'Scaled score maths'!$AV$3:$AV$38)</f>
        <v>SB</v>
      </c>
      <c r="L21" s="6">
        <v>0</v>
      </c>
      <c r="M21" s="6" t="str">
        <f>_xlfn.XLOOKUP(L21,'Scaled score maths'!$A$3:$A$63,'Scaled score maths'!$B$3:$B$63)</f>
        <v>n</v>
      </c>
      <c r="N21" s="6" t="str">
        <f>_xlfn.XLOOKUP(L21,'Scaled score maths'!$A$3:$A$63,'Scaled score maths'!$E$3:$E$63)</f>
        <v>SB</v>
      </c>
      <c r="O21" s="6">
        <v>0</v>
      </c>
      <c r="P21" s="6" t="e">
        <f t="array" aca="1" ref="P21" ca="1">_xludf.XLOOKUP(O21,'Scaled score maths'!$A$3:$A$63,'Scaled score maths'!$B$3:$B$63)</f>
        <v>#NAME?</v>
      </c>
      <c r="Q21" s="6" t="e">
        <f t="array" aca="1" ref="Q21" ca="1">_xludf.XLOOKUP(O21,'Scaled score maths'!$A$3:$A$63,'Scaled score maths'!$F$3:$F$63)</f>
        <v>#NAME?</v>
      </c>
      <c r="R21" s="8">
        <v>0</v>
      </c>
      <c r="S21" s="8" t="e">
        <f t="array" aca="1" ref="S21" ca="1">_xludf.XLOOKUP(R21,'Scaled score maths'!$AC$3:$AC$78,'Scaled score maths'!$AD$3:$AD$78)</f>
        <v>#NAME?</v>
      </c>
      <c r="T21" s="8" t="e">
        <f t="array" aca="1" ref="T21" ca="1">_xludf.XLOOKUP(R21,'Scaled score maths'!$AC$3:$AC$78,'Scaled score maths'!$AF$3:$AF$78)</f>
        <v>#NAME?</v>
      </c>
      <c r="U21" s="8">
        <v>0</v>
      </c>
      <c r="V21" s="8" t="e">
        <f t="array" aca="1" ref="V21" ca="1">_xludf.XLOOKUP(U21,'Scaled score maths'!$AC$3:$AC$78,'Scaled score maths'!$AD$3:$AD$78)</f>
        <v>#NAME?</v>
      </c>
      <c r="W21" s="8" t="e">
        <f t="array" aca="1" ref="W21" ca="1">_xludf.XLOOKUP(U21,'Scaled score maths'!$AC$3:$AC$78,'Scaled score maths'!$AG$3:$AG$78)</f>
        <v>#NAME?</v>
      </c>
      <c r="X21" s="8">
        <v>0</v>
      </c>
      <c r="Y21" s="8" t="e">
        <f t="array" aca="1" ref="Y21" ca="1">_xludf.XLOOKUP(X21,'Scaled score maths'!$AC$3:$AC$78,'Scaled score maths'!$AD$3:$AD$78)</f>
        <v>#NAME?</v>
      </c>
      <c r="Z21" s="8" t="e">
        <f t="array" aca="1" ref="Z21" ca="1">_xludf.XLOOKUP(X21,'Scaled score maths'!$AC$3:$AC$78,'Scaled score maths'!$AH$3:$AH$78)</f>
        <v>#NAME?</v>
      </c>
      <c r="AA21" s="9">
        <v>0</v>
      </c>
      <c r="AB21" s="9" t="e">
        <f t="array" aca="1" ref="AB21" ca="1">_xludf.XLOOKUP(AA21,'Scaled score maths'!$V$3:$V$103,'Scaled score maths'!$W$3:$W$103)</f>
        <v>#NAME?</v>
      </c>
      <c r="AC21" s="9" t="e">
        <f t="array" aca="1" ref="AC21" ca="1">_xludf.XLOOKUP(AA21,'Scaled score maths'!$V$3:$V$103,'Scaled score maths'!$Y$3:$Y$103)</f>
        <v>#NAME?</v>
      </c>
      <c r="AD21" s="9">
        <v>0</v>
      </c>
      <c r="AE21" s="9" t="e">
        <f t="array" aca="1" ref="AE21" ca="1">_xludf.XLOOKUP(AD21,'Scaled score maths'!$V$3:$V$103,'Scaled score maths'!$W$3:$W$103)</f>
        <v>#NAME?</v>
      </c>
      <c r="AF21" s="9" t="e">
        <f t="array" aca="1" ref="AF21" ca="1">_xludf.XLOOKUP(AD21,'Scaled score maths'!$V$3:$V$103,'Scaled score maths'!$Z$3:$Z$103)</f>
        <v>#NAME?</v>
      </c>
      <c r="AG21" s="9">
        <v>0</v>
      </c>
      <c r="AH21" s="9" t="str">
        <f>_xlfn.XLOOKUP(AG21,'Scaled score maths'!$V$3:$V$103,'Scaled score maths'!$W$3:$W$103)</f>
        <v>n</v>
      </c>
      <c r="AI21" s="9" t="e">
        <f t="array" aca="1" ref="AI21" ca="1">_xludf.XLOOKUP(AG21,'Scaled score maths'!$V$3:$V$103,'Scaled score maths'!$AA$3:$AA$103)</f>
        <v>#NAME?</v>
      </c>
      <c r="AJ21" s="10">
        <v>0</v>
      </c>
      <c r="AK21" s="10" t="e">
        <f t="array" aca="1" ref="AK21" ca="1">_xludf.XLOOKUP(AJ21,'Scaled score maths'!$O$3:$O$113,'Scaled score maths'!$P$3:$P$113)</f>
        <v>#NAME?</v>
      </c>
      <c r="AL21" s="10" t="e">
        <f t="array" aca="1" ref="AL21" ca="1">_xludf.XLOOKUP(AJ21,'Scaled score maths'!$O$3:$O$113,'Scaled score maths'!$R$3:$R$113)</f>
        <v>#NAME?</v>
      </c>
      <c r="AM21" s="10">
        <v>0</v>
      </c>
      <c r="AN21" s="10" t="e">
        <f t="array" aca="1" ref="AN21" ca="1">_xludf.XLOOKUP(AM21,'Scaled score maths'!$O$3:$O$113,'Scaled score maths'!$P$3:$P$113)</f>
        <v>#NAME?</v>
      </c>
      <c r="AO21" s="10" t="e">
        <f t="array" aca="1" ref="AO21" ca="1">_xludf.XLOOKUP(AM21,'Scaled score maths'!$O$3:$O$113,'Scaled score maths'!$S$3:$S$113)</f>
        <v>#NAME?</v>
      </c>
      <c r="AP21" s="10">
        <v>0</v>
      </c>
      <c r="AQ21" s="10" t="e">
        <f t="array" aca="1" ref="AQ21" ca="1">_xludf.XLOOKUP(AP21,'Scaled score maths'!$O$3:$O$113,'Scaled score maths'!$P$3:$P$113)</f>
        <v>#NAME?</v>
      </c>
      <c r="AR21" s="10" t="e">
        <f t="array" aca="1" ref="AR21" ca="1">_xludf.XLOOKUP(AP21,'Scaled score maths'!$O$3:$O$113,'Scaled score maths'!$T$3:$T$113)</f>
        <v>#NAME?</v>
      </c>
      <c r="AS21" s="11">
        <v>0</v>
      </c>
      <c r="AT21" s="11" t="e">
        <f t="array" aca="1" ref="AT21" ca="1">_xludf.XLOOKUP(AS21,'Scaled score maths'!$H$3:$H$113,'Scaled score maths'!$I$3:$I$113)</f>
        <v>#NAME?</v>
      </c>
      <c r="AU21" s="11" t="e">
        <f t="array" aca="1" ref="AU21" ca="1">_xludf.XLOOKUP(AS21,'Scaled score maths'!$H$3:$H$113,'Scaled score maths'!$K$3:$K$113)</f>
        <v>#NAME?</v>
      </c>
      <c r="AV21" s="11">
        <v>0</v>
      </c>
      <c r="AW21" s="11" t="e">
        <f t="array" aca="1" ref="AW21" ca="1">_xludf.XLOOKUP(AV21,'Scaled score maths'!$H$3:$H$113,'Scaled score maths'!$I$3:$I$113)</f>
        <v>#NAME?</v>
      </c>
      <c r="AX21" s="11" t="e">
        <f t="array" aca="1" ref="AX21" ca="1">_xludf.XLOOKUP(AV21,'Scaled score maths'!$H$3:$H$113,'Scaled score maths'!$L$3:$L$113)</f>
        <v>#NAME?</v>
      </c>
      <c r="AY21" s="11">
        <v>0</v>
      </c>
      <c r="AZ21" s="11" t="e">
        <f t="array" aca="1" ref="AZ21" ca="1">_xludf.XLOOKUP(AY21,'Scaled score maths'!$H$3:$H$113,'Scaled score maths'!$I$3:$I$113)</f>
        <v>#NAME?</v>
      </c>
      <c r="BA21" s="11" t="e">
        <f t="array" aca="1" ref="BA21" ca="1">_xludf.XLOOKUP(AY21,'Scaled score maths'!$H$3:$H$113,'Scaled score maths'!$M$3:$M$113)</f>
        <v>#NAME?</v>
      </c>
    </row>
    <row r="22" spans="2:53" ht="15.75" customHeight="1">
      <c r="B22" s="4"/>
      <c r="C22" s="5">
        <v>0</v>
      </c>
      <c r="D22" s="5" t="str">
        <f>_xlfn.XLOOKUP(C22,'Scaled score maths'!$AJ$3:$AJ$23,'Scaled score maths'!$AK$3:$AK$23)</f>
        <v>n</v>
      </c>
      <c r="E22" s="5" t="str">
        <f>_xlfn.XLOOKUP(C22,'Scaled score maths'!$AJ$3:$AJ$23,'Scaled score maths'!$AM$3:$AM$23)</f>
        <v>SB</v>
      </c>
      <c r="F22" s="5">
        <v>0</v>
      </c>
      <c r="G22" s="5" t="str">
        <f>_xlfn.XLOOKUP(F22,'Scaled score maths'!$AN$3:$AN$43,'Scaled score maths'!$AO$3:$AO$43)</f>
        <v>n</v>
      </c>
      <c r="H22" s="5" t="str">
        <f>_xlfn.XLOOKUP(F22,'Scaled score maths'!$AN$3:$AN$43,'Scaled score maths'!$AQ$3:$AQ$43)</f>
        <v>SB</v>
      </c>
      <c r="I22" s="6">
        <v>0</v>
      </c>
      <c r="J22" s="6" t="str">
        <f>_xlfn.XLOOKUP(I22,'Scaled score maths'!$AS$3:$AS$38,'Scaled score maths'!$AT$3:$AT$38)</f>
        <v>n</v>
      </c>
      <c r="K22" s="6" t="str">
        <f>_xlfn.XLOOKUP(I22,'Scaled score maths'!$AS$3:$AS$38,'Scaled score maths'!$AV$3:$AV$38)</f>
        <v>SB</v>
      </c>
      <c r="L22" s="6">
        <v>0</v>
      </c>
      <c r="M22" s="6" t="str">
        <f>_xlfn.XLOOKUP(L22,'Scaled score maths'!$A$3:$A$63,'Scaled score maths'!$B$3:$B$63)</f>
        <v>n</v>
      </c>
      <c r="N22" s="6" t="str">
        <f>_xlfn.XLOOKUP(L22,'Scaled score maths'!$A$3:$A$63,'Scaled score maths'!$E$3:$E$63)</f>
        <v>SB</v>
      </c>
      <c r="O22" s="6">
        <v>0</v>
      </c>
      <c r="P22" s="6" t="e">
        <f t="array" aca="1" ref="P22" ca="1">_xludf.XLOOKUP(O22,'Scaled score maths'!$A$3:$A$63,'Scaled score maths'!$B$3:$B$63)</f>
        <v>#NAME?</v>
      </c>
      <c r="Q22" s="6" t="e">
        <f t="array" aca="1" ref="Q22" ca="1">_xludf.XLOOKUP(O22,'Scaled score maths'!$A$3:$A$63,'Scaled score maths'!$F$3:$F$63)</f>
        <v>#NAME?</v>
      </c>
      <c r="R22" s="8">
        <v>0</v>
      </c>
      <c r="S22" s="8" t="e">
        <f t="array" aca="1" ref="S22" ca="1">_xludf.XLOOKUP(R22,'Scaled score maths'!$AC$3:$AC$78,'Scaled score maths'!$AD$3:$AD$78)</f>
        <v>#NAME?</v>
      </c>
      <c r="T22" s="8" t="e">
        <f t="array" aca="1" ref="T22" ca="1">_xludf.XLOOKUP(R22,'Scaled score maths'!$AC$3:$AC$78,'Scaled score maths'!$AF$3:$AF$78)</f>
        <v>#NAME?</v>
      </c>
      <c r="U22" s="8">
        <v>0</v>
      </c>
      <c r="V22" s="8" t="e">
        <f t="array" aca="1" ref="V22" ca="1">_xludf.XLOOKUP(U22,'Scaled score maths'!$AC$3:$AC$78,'Scaled score maths'!$AD$3:$AD$78)</f>
        <v>#NAME?</v>
      </c>
      <c r="W22" s="8" t="e">
        <f t="array" aca="1" ref="W22" ca="1">_xludf.XLOOKUP(U22,'Scaled score maths'!$AC$3:$AC$78,'Scaled score maths'!$AG$3:$AG$78)</f>
        <v>#NAME?</v>
      </c>
      <c r="X22" s="8">
        <v>0</v>
      </c>
      <c r="Y22" s="8" t="e">
        <f t="array" aca="1" ref="Y22" ca="1">_xludf.XLOOKUP(X22,'Scaled score maths'!$AC$3:$AC$78,'Scaled score maths'!$AD$3:$AD$78)</f>
        <v>#NAME?</v>
      </c>
      <c r="Z22" s="8" t="e">
        <f t="array" aca="1" ref="Z22" ca="1">_xludf.XLOOKUP(X22,'Scaled score maths'!$AC$3:$AC$78,'Scaled score maths'!$AH$3:$AH$78)</f>
        <v>#NAME?</v>
      </c>
      <c r="AA22" s="9">
        <v>0</v>
      </c>
      <c r="AB22" s="9" t="e">
        <f t="array" aca="1" ref="AB22" ca="1">_xludf.XLOOKUP(AA22,'Scaled score maths'!$V$3:$V$103,'Scaled score maths'!$W$3:$W$103)</f>
        <v>#NAME?</v>
      </c>
      <c r="AC22" s="9" t="e">
        <f t="array" aca="1" ref="AC22" ca="1">_xludf.XLOOKUP(AA22,'Scaled score maths'!$V$3:$V$103,'Scaled score maths'!$Y$3:$Y$103)</f>
        <v>#NAME?</v>
      </c>
      <c r="AD22" s="9">
        <v>0</v>
      </c>
      <c r="AE22" s="9" t="e">
        <f t="array" aca="1" ref="AE22" ca="1">_xludf.XLOOKUP(AD22,'Scaled score maths'!$V$3:$V$103,'Scaled score maths'!$W$3:$W$103)</f>
        <v>#NAME?</v>
      </c>
      <c r="AF22" s="9" t="e">
        <f t="array" aca="1" ref="AF22" ca="1">_xludf.XLOOKUP(AD22,'Scaled score maths'!$V$3:$V$103,'Scaled score maths'!$Z$3:$Z$103)</f>
        <v>#NAME?</v>
      </c>
      <c r="AG22" s="9">
        <v>0</v>
      </c>
      <c r="AH22" s="9" t="e">
        <f t="array" aca="1" ref="AH22" ca="1">_xludf.XLOOKUP(AG22,'Scaled score maths'!$V$3:$V$103,'Scaled score maths'!$W$3:$W$103)</f>
        <v>#NAME?</v>
      </c>
      <c r="AI22" s="9" t="e">
        <f t="array" aca="1" ref="AI22" ca="1">_xludf.XLOOKUP(AG22,'Scaled score maths'!$V$3:$V$103,'Scaled score maths'!$AA$3:$AA$103)</f>
        <v>#NAME?</v>
      </c>
      <c r="AJ22" s="10">
        <v>0</v>
      </c>
      <c r="AK22" s="10" t="e">
        <f t="array" aca="1" ref="AK22" ca="1">_xludf.XLOOKUP(AJ22,'Scaled score maths'!$O$3:$O$113,'Scaled score maths'!$P$3:$P$113)</f>
        <v>#NAME?</v>
      </c>
      <c r="AL22" s="10" t="e">
        <f t="array" aca="1" ref="AL22" ca="1">_xludf.XLOOKUP(AJ22,'Scaled score maths'!$O$3:$O$113,'Scaled score maths'!$R$3:$R$113)</f>
        <v>#NAME?</v>
      </c>
      <c r="AM22" s="10">
        <v>0</v>
      </c>
      <c r="AN22" s="10" t="e">
        <f t="array" aca="1" ref="AN22" ca="1">_xludf.XLOOKUP(AM22,'Scaled score maths'!$O$3:$O$113,'Scaled score maths'!$P$3:$P$113)</f>
        <v>#NAME?</v>
      </c>
      <c r="AO22" s="10" t="e">
        <f t="array" aca="1" ref="AO22" ca="1">_xludf.XLOOKUP(AM22,'Scaled score maths'!$O$3:$O$113,'Scaled score maths'!$S$3:$S$113)</f>
        <v>#NAME?</v>
      </c>
      <c r="AP22" s="10">
        <v>0</v>
      </c>
      <c r="AQ22" s="10" t="e">
        <f t="array" aca="1" ref="AQ22" ca="1">_xludf.XLOOKUP(AP22,'Scaled score maths'!$O$3:$O$113,'Scaled score maths'!$P$3:$P$113)</f>
        <v>#NAME?</v>
      </c>
      <c r="AR22" s="10" t="e">
        <f t="array" aca="1" ref="AR22" ca="1">_xludf.XLOOKUP(AP22,'Scaled score maths'!$O$3:$O$113,'Scaled score maths'!$T$3:$T$113)</f>
        <v>#NAME?</v>
      </c>
      <c r="AS22" s="11">
        <v>0</v>
      </c>
      <c r="AT22" s="11" t="e">
        <f t="array" aca="1" ref="AT22" ca="1">_xludf.XLOOKUP(AS22,'Scaled score maths'!$H$3:$H$113,'Scaled score maths'!$I$3:$I$113)</f>
        <v>#NAME?</v>
      </c>
      <c r="AU22" s="11" t="e">
        <f t="array" aca="1" ref="AU22" ca="1">_xludf.XLOOKUP(AS22,'Scaled score maths'!$H$3:$H$113,'Scaled score maths'!$K$3:$K$113)</f>
        <v>#NAME?</v>
      </c>
      <c r="AV22" s="11">
        <v>0</v>
      </c>
      <c r="AW22" s="11" t="e">
        <f t="array" aca="1" ref="AW22" ca="1">_xludf.XLOOKUP(AV22,'Scaled score maths'!$H$3:$H$113,'Scaled score maths'!$I$3:$I$113)</f>
        <v>#NAME?</v>
      </c>
      <c r="AX22" s="11" t="e">
        <f t="array" aca="1" ref="AX22" ca="1">_xludf.XLOOKUP(AV22,'Scaled score maths'!$H$3:$H$113,'Scaled score maths'!$L$3:$L$113)</f>
        <v>#NAME?</v>
      </c>
      <c r="AY22" s="11">
        <v>0</v>
      </c>
      <c r="AZ22" s="11" t="e">
        <f t="array" aca="1" ref="AZ22" ca="1">_xludf.XLOOKUP(AY22,'Scaled score maths'!$H$3:$H$113,'Scaled score maths'!$I$3:$I$113)</f>
        <v>#NAME?</v>
      </c>
      <c r="BA22" s="11" t="e">
        <f t="array" aca="1" ref="BA22" ca="1">_xludf.XLOOKUP(AY22,'Scaled score maths'!$H$3:$H$113,'Scaled score maths'!$M$3:$M$113)</f>
        <v>#NAME?</v>
      </c>
    </row>
    <row r="23" spans="2:53" ht="15.75" customHeight="1">
      <c r="B23" s="4"/>
      <c r="C23" s="5">
        <v>0</v>
      </c>
      <c r="D23" s="5" t="str">
        <f>_xlfn.XLOOKUP(C23,'Scaled score maths'!$AJ$3:$AJ$23,'Scaled score maths'!$AK$3:$AK$23)</f>
        <v>n</v>
      </c>
      <c r="E23" s="5" t="str">
        <f>_xlfn.XLOOKUP(C23,'Scaled score maths'!$AJ$3:$AJ$23,'Scaled score maths'!$AM$3:$AM$23)</f>
        <v>SB</v>
      </c>
      <c r="F23" s="5">
        <v>0</v>
      </c>
      <c r="G23" s="5" t="str">
        <f>_xlfn.XLOOKUP(F23,'Scaled score maths'!$AN$3:$AN$43,'Scaled score maths'!$AO$3:$AO$43)</f>
        <v>n</v>
      </c>
      <c r="H23" s="5" t="str">
        <f>_xlfn.XLOOKUP(F23,'Scaled score maths'!$AN$3:$AN$43,'Scaled score maths'!$AQ$3:$AQ$43)</f>
        <v>SB</v>
      </c>
      <c r="I23" s="6">
        <v>0</v>
      </c>
      <c r="J23" s="6" t="str">
        <f>_xlfn.XLOOKUP(I23,'Scaled score maths'!$AS$3:$AS$38,'Scaled score maths'!$AT$3:$AT$38)</f>
        <v>n</v>
      </c>
      <c r="K23" s="6" t="str">
        <f>_xlfn.XLOOKUP(I23,'Scaled score maths'!$AS$3:$AS$38,'Scaled score maths'!$AV$3:$AV$38)</f>
        <v>SB</v>
      </c>
      <c r="L23" s="6">
        <v>0</v>
      </c>
      <c r="M23" s="6" t="str">
        <f>_xlfn.XLOOKUP(L23,'Scaled score maths'!$A$3:$A$63,'Scaled score maths'!$B$3:$B$63)</f>
        <v>n</v>
      </c>
      <c r="N23" s="6" t="str">
        <f>_xlfn.XLOOKUP(L23,'Scaled score maths'!$A$3:$A$63,'Scaled score maths'!$E$3:$E$63)</f>
        <v>SB</v>
      </c>
      <c r="O23" s="6">
        <v>0</v>
      </c>
      <c r="P23" s="6" t="e">
        <f t="array" aca="1" ref="P23" ca="1">_xludf.XLOOKUP(O23,'Scaled score maths'!$A$3:$A$63,'Scaled score maths'!$B$3:$B$63)</f>
        <v>#NAME?</v>
      </c>
      <c r="Q23" s="6" t="e">
        <f t="array" aca="1" ref="Q23" ca="1">_xludf.XLOOKUP(O23,'Scaled score maths'!$A$3:$A$63,'Scaled score maths'!$F$3:$F$63)</f>
        <v>#NAME?</v>
      </c>
      <c r="R23" s="8">
        <v>0</v>
      </c>
      <c r="S23" s="8" t="e">
        <f t="array" aca="1" ref="S23" ca="1">_xludf.XLOOKUP(R23,'Scaled score maths'!$AC$3:$AC$78,'Scaled score maths'!$AD$3:$AD$78)</f>
        <v>#NAME?</v>
      </c>
      <c r="T23" s="8" t="e">
        <f t="array" aca="1" ref="T23" ca="1">_xludf.XLOOKUP(R23,'Scaled score maths'!$AC$3:$AC$78,'Scaled score maths'!$AF$3:$AF$78)</f>
        <v>#NAME?</v>
      </c>
      <c r="U23" s="8">
        <v>0</v>
      </c>
      <c r="V23" s="8" t="e">
        <f t="array" aca="1" ref="V23" ca="1">_xludf.XLOOKUP(U23,'Scaled score maths'!$AC$3:$AC$78,'Scaled score maths'!$AD$3:$AD$78)</f>
        <v>#NAME?</v>
      </c>
      <c r="W23" s="8" t="e">
        <f t="array" aca="1" ref="W23" ca="1">_xludf.XLOOKUP(U23,'Scaled score maths'!$AC$3:$AC$78,'Scaled score maths'!$AG$3:$AG$78)</f>
        <v>#NAME?</v>
      </c>
      <c r="X23" s="8">
        <v>0</v>
      </c>
      <c r="Y23" s="8" t="e">
        <f t="array" aca="1" ref="Y23" ca="1">_xludf.XLOOKUP(X23,'Scaled score maths'!$AC$3:$AC$78,'Scaled score maths'!$AD$3:$AD$78)</f>
        <v>#NAME?</v>
      </c>
      <c r="Z23" s="8" t="e">
        <f t="array" aca="1" ref="Z23" ca="1">_xludf.XLOOKUP(X23,'Scaled score maths'!$AC$3:$AC$78,'Scaled score maths'!$AH$3:$AH$78)</f>
        <v>#NAME?</v>
      </c>
      <c r="AA23" s="9">
        <v>0</v>
      </c>
      <c r="AB23" s="9" t="e">
        <f t="array" aca="1" ref="AB23" ca="1">_xludf.XLOOKUP(AA23,'Scaled score maths'!$V$3:$V$103,'Scaled score maths'!$W$3:$W$103)</f>
        <v>#NAME?</v>
      </c>
      <c r="AC23" s="9" t="e">
        <f t="array" aca="1" ref="AC23" ca="1">_xludf.XLOOKUP(AA23,'Scaled score maths'!$V$3:$V$103,'Scaled score maths'!$Y$3:$Y$103)</f>
        <v>#NAME?</v>
      </c>
      <c r="AD23" s="9">
        <v>0</v>
      </c>
      <c r="AE23" s="9" t="e">
        <f t="array" aca="1" ref="AE23" ca="1">_xludf.XLOOKUP(AD23,'Scaled score maths'!$V$3:$V$103,'Scaled score maths'!$W$3:$W$103)</f>
        <v>#NAME?</v>
      </c>
      <c r="AF23" s="9" t="e">
        <f t="array" aca="1" ref="AF23" ca="1">_xludf.XLOOKUP(AD23,'Scaled score maths'!$V$3:$V$103,'Scaled score maths'!$Z$3:$Z$103)</f>
        <v>#NAME?</v>
      </c>
      <c r="AG23" s="9">
        <v>0</v>
      </c>
      <c r="AH23" s="9" t="e">
        <f t="array" aca="1" ref="AH23" ca="1">_xludf.XLOOKUP(AG23,'Scaled score maths'!$V$3:$V$103,'Scaled score maths'!$W$3:$W$103)</f>
        <v>#NAME?</v>
      </c>
      <c r="AI23" s="9" t="e">
        <f t="array" aca="1" ref="AI23" ca="1">_xludf.XLOOKUP(AG23,'Scaled score maths'!$V$3:$V$103,'Scaled score maths'!$AA$3:$AA$103)</f>
        <v>#NAME?</v>
      </c>
      <c r="AJ23" s="10">
        <v>0</v>
      </c>
      <c r="AK23" s="10" t="e">
        <f t="array" aca="1" ref="AK23" ca="1">_xludf.XLOOKUP(AJ23,'Scaled score maths'!$O$3:$O$113,'Scaled score maths'!$P$3:$P$113)</f>
        <v>#NAME?</v>
      </c>
      <c r="AL23" s="10" t="e">
        <f t="array" aca="1" ref="AL23" ca="1">_xludf.XLOOKUP(AJ23,'Scaled score maths'!$O$3:$O$113,'Scaled score maths'!$R$3:$R$113)</f>
        <v>#NAME?</v>
      </c>
      <c r="AM23" s="10">
        <v>0</v>
      </c>
      <c r="AN23" s="10" t="e">
        <f t="array" aca="1" ref="AN23" ca="1">_xludf.XLOOKUP(AM23,'Scaled score maths'!$O$3:$O$113,'Scaled score maths'!$P$3:$P$113)</f>
        <v>#NAME?</v>
      </c>
      <c r="AO23" s="10" t="e">
        <f t="array" aca="1" ref="AO23" ca="1">_xludf.XLOOKUP(AM23,'Scaled score maths'!$O$3:$O$113,'Scaled score maths'!$S$3:$S$113)</f>
        <v>#NAME?</v>
      </c>
      <c r="AP23" s="10">
        <v>0</v>
      </c>
      <c r="AQ23" s="10" t="e">
        <f t="array" aca="1" ref="AQ23" ca="1">_xludf.XLOOKUP(AP23,'Scaled score maths'!$O$3:$O$113,'Scaled score maths'!$P$3:$P$113)</f>
        <v>#NAME?</v>
      </c>
      <c r="AR23" s="10" t="e">
        <f t="array" aca="1" ref="AR23" ca="1">_xludf.XLOOKUP(AP23,'Scaled score maths'!$O$3:$O$113,'Scaled score maths'!$T$3:$T$113)</f>
        <v>#NAME?</v>
      </c>
      <c r="AS23" s="11">
        <v>0</v>
      </c>
      <c r="AT23" s="11" t="e">
        <f t="array" aca="1" ref="AT23" ca="1">_xludf.XLOOKUP(AS23,'Scaled score maths'!$H$3:$H$113,'Scaled score maths'!$I$3:$I$113)</f>
        <v>#NAME?</v>
      </c>
      <c r="AU23" s="11" t="e">
        <f t="array" aca="1" ref="AU23" ca="1">_xludf.XLOOKUP(AS23,'Scaled score maths'!$H$3:$H$113,'Scaled score maths'!$K$3:$K$113)</f>
        <v>#NAME?</v>
      </c>
      <c r="AV23" s="11">
        <v>0</v>
      </c>
      <c r="AW23" s="11" t="e">
        <f t="array" aca="1" ref="AW23" ca="1">_xludf.XLOOKUP(AV23,'Scaled score maths'!$H$3:$H$113,'Scaled score maths'!$I$3:$I$113)</f>
        <v>#NAME?</v>
      </c>
      <c r="AX23" s="11" t="e">
        <f t="array" aca="1" ref="AX23" ca="1">_xludf.XLOOKUP(AV23,'Scaled score maths'!$H$3:$H$113,'Scaled score maths'!$L$3:$L$113)</f>
        <v>#NAME?</v>
      </c>
      <c r="AY23" s="11">
        <v>0</v>
      </c>
      <c r="AZ23" s="11" t="e">
        <f t="array" aca="1" ref="AZ23" ca="1">_xludf.XLOOKUP(AY23,'Scaled score maths'!$H$3:$H$113,'Scaled score maths'!$I$3:$I$113)</f>
        <v>#NAME?</v>
      </c>
      <c r="BA23" s="11" t="e">
        <f t="array" aca="1" ref="BA23" ca="1">_xludf.XLOOKUP(AY23,'Scaled score maths'!$H$3:$H$113,'Scaled score maths'!$M$3:$M$113)</f>
        <v>#NAME?</v>
      </c>
    </row>
    <row r="24" spans="2:53" ht="15.75" customHeight="1">
      <c r="B24" s="4"/>
      <c r="C24" s="5">
        <v>0</v>
      </c>
      <c r="D24" s="5" t="str">
        <f>_xlfn.XLOOKUP(C24,'Scaled score maths'!$AJ$3:$AJ$23,'Scaled score maths'!$AK$3:$AK$23)</f>
        <v>n</v>
      </c>
      <c r="E24" s="5" t="str">
        <f>_xlfn.XLOOKUP(C24,'Scaled score maths'!$AJ$3:$AJ$23,'Scaled score maths'!$AM$3:$AM$23)</f>
        <v>SB</v>
      </c>
      <c r="F24" s="5">
        <v>0</v>
      </c>
      <c r="G24" s="5" t="str">
        <f>_xlfn.XLOOKUP(F24,'Scaled score maths'!$AN$3:$AN$43,'Scaled score maths'!$AO$3:$AO$43)</f>
        <v>n</v>
      </c>
      <c r="H24" s="5" t="str">
        <f>_xlfn.XLOOKUP(F24,'Scaled score maths'!$AN$3:$AN$43,'Scaled score maths'!$AQ$3:$AQ$43)</f>
        <v>SB</v>
      </c>
      <c r="I24" s="6">
        <v>0</v>
      </c>
      <c r="J24" s="6" t="str">
        <f>_xlfn.XLOOKUP(I24,'Scaled score maths'!$AS$3:$AS$38,'Scaled score maths'!$AT$3:$AT$38)</f>
        <v>n</v>
      </c>
      <c r="K24" s="6" t="str">
        <f>_xlfn.XLOOKUP(I24,'Scaled score maths'!$AS$3:$AS$38,'Scaled score maths'!$AV$3:$AV$38)</f>
        <v>SB</v>
      </c>
      <c r="L24" s="6">
        <v>0</v>
      </c>
      <c r="M24" s="6" t="str">
        <f>_xlfn.XLOOKUP(L24,'Scaled score maths'!$A$3:$A$63,'Scaled score maths'!$B$3:$B$63)</f>
        <v>n</v>
      </c>
      <c r="N24" s="6" t="str">
        <f>_xlfn.XLOOKUP(L24,'Scaled score maths'!$A$3:$A$63,'Scaled score maths'!$E$3:$E$63)</f>
        <v>SB</v>
      </c>
      <c r="O24" s="6">
        <v>0</v>
      </c>
      <c r="P24" s="6" t="e">
        <f t="array" aca="1" ref="P24" ca="1">_xludf.XLOOKUP(O24,'Scaled score maths'!$A$3:$A$63,'Scaled score maths'!$B$3:$B$63)</f>
        <v>#NAME?</v>
      </c>
      <c r="Q24" s="6" t="e">
        <f t="array" aca="1" ref="Q24" ca="1">_xludf.XLOOKUP(O24,'Scaled score maths'!$A$3:$A$63,'Scaled score maths'!$F$3:$F$63)</f>
        <v>#NAME?</v>
      </c>
      <c r="R24" s="8">
        <v>0</v>
      </c>
      <c r="S24" s="8" t="e">
        <f t="array" aca="1" ref="S24" ca="1">_xludf.XLOOKUP(R24,'Scaled score maths'!$AC$3:$AC$78,'Scaled score maths'!$AD$3:$AD$78)</f>
        <v>#NAME?</v>
      </c>
      <c r="T24" s="8" t="e">
        <f t="array" aca="1" ref="T24" ca="1">_xludf.XLOOKUP(R24,'Scaled score maths'!$AC$3:$AC$78,'Scaled score maths'!$AF$3:$AF$78)</f>
        <v>#NAME?</v>
      </c>
      <c r="U24" s="8">
        <v>0</v>
      </c>
      <c r="V24" s="8" t="e">
        <f t="array" aca="1" ref="V24" ca="1">_xludf.XLOOKUP(U24,'Scaled score maths'!$AC$3:$AC$78,'Scaled score maths'!$AD$3:$AD$78)</f>
        <v>#NAME?</v>
      </c>
      <c r="W24" s="8" t="e">
        <f t="array" aca="1" ref="W24" ca="1">_xludf.XLOOKUP(U24,'Scaled score maths'!$AC$3:$AC$78,'Scaled score maths'!$AG$3:$AG$78)</f>
        <v>#NAME?</v>
      </c>
      <c r="X24" s="8">
        <v>0</v>
      </c>
      <c r="Y24" s="8" t="e">
        <f t="array" aca="1" ref="Y24" ca="1">_xludf.XLOOKUP(X24,'Scaled score maths'!$AC$3:$AC$78,'Scaled score maths'!$AD$3:$AD$78)</f>
        <v>#NAME?</v>
      </c>
      <c r="Z24" s="8" t="e">
        <f t="array" aca="1" ref="Z24" ca="1">_xludf.XLOOKUP(X24,'Scaled score maths'!$AC$3:$AC$78,'Scaled score maths'!$AH$3:$AH$78)</f>
        <v>#NAME?</v>
      </c>
      <c r="AA24" s="9">
        <v>0</v>
      </c>
      <c r="AB24" s="9" t="e">
        <f t="array" aca="1" ref="AB24" ca="1">_xludf.XLOOKUP(AA24,'Scaled score maths'!$V$3:$V$103,'Scaled score maths'!$W$3:$W$103)</f>
        <v>#NAME?</v>
      </c>
      <c r="AC24" s="9" t="e">
        <f t="array" aca="1" ref="AC24" ca="1">_xludf.XLOOKUP(AA24,'Scaled score maths'!$V$3:$V$103,'Scaled score maths'!$Y$3:$Y$103)</f>
        <v>#NAME?</v>
      </c>
      <c r="AD24" s="9">
        <v>0</v>
      </c>
      <c r="AE24" s="9" t="e">
        <f t="array" aca="1" ref="AE24" ca="1">_xludf.XLOOKUP(AD24,'Scaled score maths'!$V$3:$V$103,'Scaled score maths'!$W$3:$W$103)</f>
        <v>#NAME?</v>
      </c>
      <c r="AF24" s="9" t="e">
        <f t="array" aca="1" ref="AF24" ca="1">_xludf.XLOOKUP(AD24,'Scaled score maths'!$V$3:$V$103,'Scaled score maths'!$Z$3:$Z$103)</f>
        <v>#NAME?</v>
      </c>
      <c r="AG24" s="9">
        <v>0</v>
      </c>
      <c r="AH24" s="9" t="e">
        <f t="array" aca="1" ref="AH24" ca="1">_xludf.XLOOKUP(AG24,'Scaled score maths'!$V$3:$V$103,'Scaled score maths'!$W$3:$W$103)</f>
        <v>#NAME?</v>
      </c>
      <c r="AI24" s="9" t="e">
        <f t="array" aca="1" ref="AI24" ca="1">_xludf.XLOOKUP(AG24,'Scaled score maths'!$V$3:$V$103,'Scaled score maths'!$AA$3:$AA$103)</f>
        <v>#NAME?</v>
      </c>
      <c r="AJ24" s="10">
        <v>0</v>
      </c>
      <c r="AK24" s="10" t="e">
        <f t="array" aca="1" ref="AK24" ca="1">_xludf.XLOOKUP(AJ24,'Scaled score maths'!$O$3:$O$113,'Scaled score maths'!$P$3:$P$113)</f>
        <v>#NAME?</v>
      </c>
      <c r="AL24" s="10" t="e">
        <f t="array" aca="1" ref="AL24" ca="1">_xludf.XLOOKUP(AJ24,'Scaled score maths'!$O$3:$O$113,'Scaled score maths'!$R$3:$R$113)</f>
        <v>#NAME?</v>
      </c>
      <c r="AM24" s="10">
        <v>0</v>
      </c>
      <c r="AN24" s="10" t="e">
        <f t="array" aca="1" ref="AN24" ca="1">_xludf.XLOOKUP(AM24,'Scaled score maths'!$O$3:$O$113,'Scaled score maths'!$P$3:$P$113)</f>
        <v>#NAME?</v>
      </c>
      <c r="AO24" s="10" t="e">
        <f t="array" aca="1" ref="AO24" ca="1">_xludf.XLOOKUP(AM24,'Scaled score maths'!$O$3:$O$113,'Scaled score maths'!$S$3:$S$113)</f>
        <v>#NAME?</v>
      </c>
      <c r="AP24" s="10">
        <v>0</v>
      </c>
      <c r="AQ24" s="10" t="e">
        <f t="array" aca="1" ref="AQ24" ca="1">_xludf.XLOOKUP(AP24,'Scaled score maths'!$O$3:$O$113,'Scaled score maths'!$P$3:$P$113)</f>
        <v>#NAME?</v>
      </c>
      <c r="AR24" s="10" t="e">
        <f t="array" aca="1" ref="AR24" ca="1">_xludf.XLOOKUP(AP24,'Scaled score maths'!$O$3:$O$113,'Scaled score maths'!$T$3:$T$113)</f>
        <v>#NAME?</v>
      </c>
      <c r="AS24" s="11">
        <v>0</v>
      </c>
      <c r="AT24" s="11" t="e">
        <f t="array" aca="1" ref="AT24" ca="1">_xludf.XLOOKUP(AS24,'Scaled score maths'!$H$3:$H$113,'Scaled score maths'!$I$3:$I$113)</f>
        <v>#NAME?</v>
      </c>
      <c r="AU24" s="11" t="e">
        <f t="array" aca="1" ref="AU24" ca="1">_xludf.XLOOKUP(AS24,'Scaled score maths'!$H$3:$H$113,'Scaled score maths'!$K$3:$K$113)</f>
        <v>#NAME?</v>
      </c>
      <c r="AV24" s="11">
        <v>0</v>
      </c>
      <c r="AW24" s="11" t="e">
        <f t="array" aca="1" ref="AW24" ca="1">_xludf.XLOOKUP(AV24,'Scaled score maths'!$H$3:$H$113,'Scaled score maths'!$I$3:$I$113)</f>
        <v>#NAME?</v>
      </c>
      <c r="AX24" s="11" t="e">
        <f t="array" aca="1" ref="AX24" ca="1">_xludf.XLOOKUP(AV24,'Scaled score maths'!$H$3:$H$113,'Scaled score maths'!$L$3:$L$113)</f>
        <v>#NAME?</v>
      </c>
      <c r="AY24" s="11">
        <v>0</v>
      </c>
      <c r="AZ24" s="11" t="e">
        <f t="array" aca="1" ref="AZ24" ca="1">_xludf.XLOOKUP(AY24,'Scaled score maths'!$H$3:$H$113,'Scaled score maths'!$I$3:$I$113)</f>
        <v>#NAME?</v>
      </c>
      <c r="BA24" s="11" t="e">
        <f t="array" aca="1" ref="BA24" ca="1">_xludf.XLOOKUP(AY24,'Scaled score maths'!$H$3:$H$113,'Scaled score maths'!$M$3:$M$113)</f>
        <v>#NAME?</v>
      </c>
    </row>
    <row r="25" spans="2:53" ht="15.75" customHeight="1">
      <c r="B25" s="4"/>
      <c r="C25" s="5">
        <v>0</v>
      </c>
      <c r="D25" s="5" t="str">
        <f>_xlfn.XLOOKUP(C25,'Scaled score maths'!$AJ$3:$AJ$23,'Scaled score maths'!$AK$3:$AK$23)</f>
        <v>n</v>
      </c>
      <c r="E25" s="5" t="str">
        <f>_xlfn.XLOOKUP(C25,'Scaled score maths'!$AJ$3:$AJ$23,'Scaled score maths'!$AM$3:$AM$23)</f>
        <v>SB</v>
      </c>
      <c r="F25" s="5">
        <v>0</v>
      </c>
      <c r="G25" s="5" t="str">
        <f>_xlfn.XLOOKUP(F25,'Scaled score maths'!$AN$3:$AN$43,'Scaled score maths'!$AO$3:$AO$43)</f>
        <v>n</v>
      </c>
      <c r="H25" s="5" t="str">
        <f>_xlfn.XLOOKUP(F25,'Scaled score maths'!$AN$3:$AN$43,'Scaled score maths'!$AQ$3:$AQ$43)</f>
        <v>SB</v>
      </c>
      <c r="I25" s="6">
        <v>0</v>
      </c>
      <c r="J25" s="6" t="str">
        <f>_xlfn.XLOOKUP(I25,'Scaled score maths'!$AS$3:$AS$38,'Scaled score maths'!$AT$3:$AT$38)</f>
        <v>n</v>
      </c>
      <c r="K25" s="6" t="str">
        <f>_xlfn.XLOOKUP(I25,'Scaled score maths'!$AS$3:$AS$38,'Scaled score maths'!$AV$3:$AV$38)</f>
        <v>SB</v>
      </c>
      <c r="L25" s="6">
        <v>0</v>
      </c>
      <c r="M25" s="6" t="str">
        <f>_xlfn.XLOOKUP(L25,'Scaled score maths'!$A$3:$A$63,'Scaled score maths'!$B$3:$B$63)</f>
        <v>n</v>
      </c>
      <c r="N25" s="6" t="str">
        <f>_xlfn.XLOOKUP(L25,'Scaled score maths'!$A$3:$A$63,'Scaled score maths'!$E$3:$E$63)</f>
        <v>SB</v>
      </c>
      <c r="O25" s="6">
        <v>0</v>
      </c>
      <c r="P25" s="6" t="e">
        <f t="array" aca="1" ref="P25" ca="1">_xludf.XLOOKUP(O25,'Scaled score maths'!$A$3:$A$63,'Scaled score maths'!$B$3:$B$63)</f>
        <v>#NAME?</v>
      </c>
      <c r="Q25" s="6" t="e">
        <f t="array" aca="1" ref="Q25" ca="1">_xludf.XLOOKUP(O25,'Scaled score maths'!$A$3:$A$63,'Scaled score maths'!$F$3:$F$63)</f>
        <v>#NAME?</v>
      </c>
      <c r="R25" s="8">
        <v>0</v>
      </c>
      <c r="S25" s="8" t="e">
        <f t="array" aca="1" ref="S25" ca="1">_xludf.XLOOKUP(R25,'Scaled score maths'!$AC$3:$AC$78,'Scaled score maths'!$AD$3:$AD$78)</f>
        <v>#NAME?</v>
      </c>
      <c r="T25" s="8" t="e">
        <f t="array" aca="1" ref="T25" ca="1">_xludf.XLOOKUP(R25,'Scaled score maths'!$AC$3:$AC$78,'Scaled score maths'!$AF$3:$AF$78)</f>
        <v>#NAME?</v>
      </c>
      <c r="U25" s="8">
        <v>0</v>
      </c>
      <c r="V25" s="8" t="e">
        <f t="array" aca="1" ref="V25" ca="1">_xludf.XLOOKUP(U25,'Scaled score maths'!$AC$3:$AC$78,'Scaled score maths'!$AD$3:$AD$78)</f>
        <v>#NAME?</v>
      </c>
      <c r="W25" s="8" t="e">
        <f t="array" aca="1" ref="W25" ca="1">_xludf.XLOOKUP(U25,'Scaled score maths'!$AC$3:$AC$78,'Scaled score maths'!$AG$3:$AG$78)</f>
        <v>#NAME?</v>
      </c>
      <c r="X25" s="8">
        <v>0</v>
      </c>
      <c r="Y25" s="8" t="e">
        <f t="array" aca="1" ref="Y25" ca="1">_xludf.XLOOKUP(X25,'Scaled score maths'!$AC$3:$AC$78,'Scaled score maths'!$AD$3:$AD$78)</f>
        <v>#NAME?</v>
      </c>
      <c r="Z25" s="8" t="e">
        <f t="array" aca="1" ref="Z25" ca="1">_xludf.XLOOKUP(X25,'Scaled score maths'!$AC$3:$AC$78,'Scaled score maths'!$AH$3:$AH$78)</f>
        <v>#NAME?</v>
      </c>
      <c r="AA25" s="9">
        <v>0</v>
      </c>
      <c r="AB25" s="9" t="e">
        <f t="array" aca="1" ref="AB25" ca="1">_xludf.XLOOKUP(AA25,'Scaled score maths'!$V$3:$V$103,'Scaled score maths'!$W$3:$W$103)</f>
        <v>#NAME?</v>
      </c>
      <c r="AC25" s="9" t="e">
        <f t="array" aca="1" ref="AC25" ca="1">_xludf.XLOOKUP(AA25,'Scaled score maths'!$V$3:$V$103,'Scaled score maths'!$Y$3:$Y$103)</f>
        <v>#NAME?</v>
      </c>
      <c r="AD25" s="9">
        <v>0</v>
      </c>
      <c r="AE25" s="9" t="e">
        <f t="array" aca="1" ref="AE25" ca="1">_xludf.XLOOKUP(AD25,'Scaled score maths'!$V$3:$V$103,'Scaled score maths'!$W$3:$W$103)</f>
        <v>#NAME?</v>
      </c>
      <c r="AF25" s="9" t="e">
        <f t="array" aca="1" ref="AF25" ca="1">_xludf.XLOOKUP(AD25,'Scaled score maths'!$V$3:$V$103,'Scaled score maths'!$Z$3:$Z$103)</f>
        <v>#NAME?</v>
      </c>
      <c r="AG25" s="9">
        <v>0</v>
      </c>
      <c r="AH25" s="9" t="e">
        <f t="array" aca="1" ref="AH25" ca="1">_xludf.XLOOKUP(AG25,'Scaled score maths'!$V$3:$V$103,'Scaled score maths'!$W$3:$W$103)</f>
        <v>#NAME?</v>
      </c>
      <c r="AI25" s="9" t="e">
        <f t="array" aca="1" ref="AI25" ca="1">_xludf.XLOOKUP(AG25,'Scaled score maths'!$V$3:$V$103,'Scaled score maths'!$AA$3:$AA$103)</f>
        <v>#NAME?</v>
      </c>
      <c r="AJ25" s="10">
        <v>0</v>
      </c>
      <c r="AK25" s="10" t="e">
        <f t="array" aca="1" ref="AK25" ca="1">_xludf.XLOOKUP(AJ25,'Scaled score maths'!$O$3:$O$113,'Scaled score maths'!$P$3:$P$113)</f>
        <v>#NAME?</v>
      </c>
      <c r="AL25" s="10" t="e">
        <f t="array" aca="1" ref="AL25" ca="1">_xludf.XLOOKUP(AJ25,'Scaled score maths'!$O$3:$O$113,'Scaled score maths'!$R$3:$R$113)</f>
        <v>#NAME?</v>
      </c>
      <c r="AM25" s="10">
        <v>0</v>
      </c>
      <c r="AN25" s="10" t="e">
        <f t="array" aca="1" ref="AN25" ca="1">_xludf.XLOOKUP(AM25,'Scaled score maths'!$O$3:$O$113,'Scaled score maths'!$P$3:$P$113)</f>
        <v>#NAME?</v>
      </c>
      <c r="AO25" s="10" t="e">
        <f t="array" aca="1" ref="AO25" ca="1">_xludf.XLOOKUP(AM25,'Scaled score maths'!$O$3:$O$113,'Scaled score maths'!$S$3:$S$113)</f>
        <v>#NAME?</v>
      </c>
      <c r="AP25" s="10">
        <v>0</v>
      </c>
      <c r="AQ25" s="10" t="e">
        <f t="array" aca="1" ref="AQ25" ca="1">_xludf.XLOOKUP(AP25,'Scaled score maths'!$O$3:$O$113,'Scaled score maths'!$P$3:$P$113)</f>
        <v>#NAME?</v>
      </c>
      <c r="AR25" s="10" t="e">
        <f t="array" aca="1" ref="AR25" ca="1">_xludf.XLOOKUP(AP25,'Scaled score maths'!$O$3:$O$113,'Scaled score maths'!$T$3:$T$113)</f>
        <v>#NAME?</v>
      </c>
      <c r="AS25" s="11">
        <v>0</v>
      </c>
      <c r="AT25" s="11" t="e">
        <f t="array" aca="1" ref="AT25" ca="1">_xludf.XLOOKUP(AS25,'Scaled score maths'!$H$3:$H$113,'Scaled score maths'!$I$3:$I$113)</f>
        <v>#NAME?</v>
      </c>
      <c r="AU25" s="11" t="e">
        <f t="array" aca="1" ref="AU25" ca="1">_xludf.XLOOKUP(AS25,'Scaled score maths'!$H$3:$H$113,'Scaled score maths'!$K$3:$K$113)</f>
        <v>#NAME?</v>
      </c>
      <c r="AV25" s="11">
        <v>0</v>
      </c>
      <c r="AW25" s="11" t="e">
        <f t="array" aca="1" ref="AW25" ca="1">_xludf.XLOOKUP(AV25,'Scaled score maths'!$H$3:$H$113,'Scaled score maths'!$I$3:$I$113)</f>
        <v>#NAME?</v>
      </c>
      <c r="AX25" s="11" t="e">
        <f t="array" aca="1" ref="AX25" ca="1">_xludf.XLOOKUP(AV25,'Scaled score maths'!$H$3:$H$113,'Scaled score maths'!$L$3:$L$113)</f>
        <v>#NAME?</v>
      </c>
      <c r="AY25" s="11">
        <v>0</v>
      </c>
      <c r="AZ25" s="11" t="e">
        <f t="array" aca="1" ref="AZ25" ca="1">_xludf.XLOOKUP(AY25,'Scaled score maths'!$H$3:$H$113,'Scaled score maths'!$I$3:$I$113)</f>
        <v>#NAME?</v>
      </c>
      <c r="BA25" s="11" t="e">
        <f t="array" aca="1" ref="BA25" ca="1">_xludf.XLOOKUP(AY25,'Scaled score maths'!$H$3:$H$113,'Scaled score maths'!$M$3:$M$113)</f>
        <v>#NAME?</v>
      </c>
    </row>
    <row r="26" spans="2:53" ht="15.75" customHeight="1">
      <c r="B26" s="4"/>
      <c r="C26" s="5">
        <v>0</v>
      </c>
      <c r="D26" s="5" t="str">
        <f>_xlfn.XLOOKUP(C26,'Scaled score maths'!$AJ$3:$AJ$23,'Scaled score maths'!$AK$3:$AK$23)</f>
        <v>n</v>
      </c>
      <c r="E26" s="5" t="str">
        <f>_xlfn.XLOOKUP(C26,'Scaled score maths'!$AJ$3:$AJ$23,'Scaled score maths'!$AM$3:$AM$23)</f>
        <v>SB</v>
      </c>
      <c r="F26" s="5">
        <v>0</v>
      </c>
      <c r="G26" s="5" t="str">
        <f>_xlfn.XLOOKUP(F26,'Scaled score maths'!$AN$3:$AN$43,'Scaled score maths'!$AO$3:$AO$43)</f>
        <v>n</v>
      </c>
      <c r="H26" s="5" t="str">
        <f>_xlfn.XLOOKUP(F26,'Scaled score maths'!$AN$3:$AN$43,'Scaled score maths'!$AQ$3:$AQ$43)</f>
        <v>SB</v>
      </c>
      <c r="I26" s="6">
        <v>0</v>
      </c>
      <c r="J26" s="6" t="str">
        <f>_xlfn.XLOOKUP(I26,'Scaled score maths'!$AS$3:$AS$38,'Scaled score maths'!$AT$3:$AT$38)</f>
        <v>n</v>
      </c>
      <c r="K26" s="6" t="str">
        <f>_xlfn.XLOOKUP(I26,'Scaled score maths'!$AS$3:$AS$38,'Scaled score maths'!$AV$3:$AV$38)</f>
        <v>SB</v>
      </c>
      <c r="L26" s="6">
        <v>0</v>
      </c>
      <c r="M26" s="6" t="str">
        <f>_xlfn.XLOOKUP(L26,'Scaled score maths'!$A$3:$A$63,'Scaled score maths'!$B$3:$B$63)</f>
        <v>n</v>
      </c>
      <c r="N26" s="6" t="str">
        <f>_xlfn.XLOOKUP(L26,'Scaled score maths'!$A$3:$A$63,'Scaled score maths'!$E$3:$E$63)</f>
        <v>SB</v>
      </c>
      <c r="O26" s="6">
        <v>0</v>
      </c>
      <c r="P26" s="6" t="e">
        <f t="array" aca="1" ref="P26" ca="1">_xludf.XLOOKUP(O26,'Scaled score maths'!$A$3:$A$63,'Scaled score maths'!$B$3:$B$63)</f>
        <v>#NAME?</v>
      </c>
      <c r="Q26" s="6" t="e">
        <f t="array" aca="1" ref="Q26" ca="1">_xludf.XLOOKUP(O26,'Scaled score maths'!$A$3:$A$63,'Scaled score maths'!$F$3:$F$63)</f>
        <v>#NAME?</v>
      </c>
      <c r="R26" s="8">
        <v>0</v>
      </c>
      <c r="S26" s="8" t="e">
        <f t="array" aca="1" ref="S26" ca="1">_xludf.XLOOKUP(R26,'Scaled score maths'!$AC$3:$AC$78,'Scaled score maths'!$AD$3:$AD$78)</f>
        <v>#NAME?</v>
      </c>
      <c r="T26" s="8" t="e">
        <f t="array" aca="1" ref="T26" ca="1">_xludf.XLOOKUP(R26,'Scaled score maths'!$AC$3:$AC$78,'Scaled score maths'!$AF$3:$AF$78)</f>
        <v>#NAME?</v>
      </c>
      <c r="U26" s="8">
        <v>0</v>
      </c>
      <c r="V26" s="8" t="e">
        <f t="array" aca="1" ref="V26" ca="1">_xludf.XLOOKUP(U26,'Scaled score maths'!$AC$3:$AC$78,'Scaled score maths'!$AD$3:$AD$78)</f>
        <v>#NAME?</v>
      </c>
      <c r="W26" s="8" t="e">
        <f t="array" aca="1" ref="W26" ca="1">_xludf.XLOOKUP(U26,'Scaled score maths'!$AC$3:$AC$78,'Scaled score maths'!$AG$3:$AG$78)</f>
        <v>#NAME?</v>
      </c>
      <c r="X26" s="8">
        <v>0</v>
      </c>
      <c r="Y26" s="8" t="e">
        <f t="array" aca="1" ref="Y26" ca="1">_xludf.XLOOKUP(X26,'Scaled score maths'!$AC$3:$AC$78,'Scaled score maths'!$AD$3:$AD$78)</f>
        <v>#NAME?</v>
      </c>
      <c r="Z26" s="8" t="e">
        <f t="array" aca="1" ref="Z26" ca="1">_xludf.XLOOKUP(X26,'Scaled score maths'!$AC$3:$AC$78,'Scaled score maths'!$AH$3:$AH$78)</f>
        <v>#NAME?</v>
      </c>
      <c r="AA26" s="9">
        <v>0</v>
      </c>
      <c r="AB26" s="9" t="e">
        <f t="array" aca="1" ref="AB26" ca="1">_xludf.XLOOKUP(AA26,'Scaled score maths'!$V$3:$V$103,'Scaled score maths'!$W$3:$W$103)</f>
        <v>#NAME?</v>
      </c>
      <c r="AC26" s="9" t="e">
        <f t="array" aca="1" ref="AC26" ca="1">_xludf.XLOOKUP(AA26,'Scaled score maths'!$V$3:$V$103,'Scaled score maths'!$Y$3:$Y$103)</f>
        <v>#NAME?</v>
      </c>
      <c r="AD26" s="9">
        <v>0</v>
      </c>
      <c r="AE26" s="9" t="e">
        <f t="array" aca="1" ref="AE26" ca="1">_xludf.XLOOKUP(AD26,'Scaled score maths'!$V$3:$V$103,'Scaled score maths'!$W$3:$W$103)</f>
        <v>#NAME?</v>
      </c>
      <c r="AF26" s="9" t="e">
        <f t="array" aca="1" ref="AF26" ca="1">_xludf.XLOOKUP(AD26,'Scaled score maths'!$V$3:$V$103,'Scaled score maths'!$Z$3:$Z$103)</f>
        <v>#NAME?</v>
      </c>
      <c r="AG26" s="9">
        <v>0</v>
      </c>
      <c r="AH26" s="9" t="e">
        <f t="array" aca="1" ref="AH26" ca="1">_xludf.XLOOKUP(AG26,'Scaled score maths'!$V$3:$V$103,'Scaled score maths'!$W$3:$W$103)</f>
        <v>#NAME?</v>
      </c>
      <c r="AI26" s="9" t="e">
        <f t="array" aca="1" ref="AI26" ca="1">_xludf.XLOOKUP(AG26,'Scaled score maths'!$V$3:$V$103,'Scaled score maths'!$AA$3:$AA$103)</f>
        <v>#NAME?</v>
      </c>
      <c r="AJ26" s="10">
        <v>0</v>
      </c>
      <c r="AK26" s="10" t="e">
        <f t="array" aca="1" ref="AK26" ca="1">_xludf.XLOOKUP(AJ26,'Scaled score maths'!$O$3:$O$113,'Scaled score maths'!$P$3:$P$113)</f>
        <v>#NAME?</v>
      </c>
      <c r="AL26" s="10" t="e">
        <f t="array" aca="1" ref="AL26" ca="1">_xludf.XLOOKUP(AJ26,'Scaled score maths'!$O$3:$O$113,'Scaled score maths'!$R$3:$R$113)</f>
        <v>#NAME?</v>
      </c>
      <c r="AM26" s="10">
        <v>0</v>
      </c>
      <c r="AN26" s="10" t="e">
        <f t="array" aca="1" ref="AN26" ca="1">_xludf.XLOOKUP(AM26,'Scaled score maths'!$O$3:$O$113,'Scaled score maths'!$P$3:$P$113)</f>
        <v>#NAME?</v>
      </c>
      <c r="AO26" s="10" t="e">
        <f t="array" aca="1" ref="AO26" ca="1">_xludf.XLOOKUP(AM26,'Scaled score maths'!$O$3:$O$113,'Scaled score maths'!$S$3:$S$113)</f>
        <v>#NAME?</v>
      </c>
      <c r="AP26" s="10">
        <v>0</v>
      </c>
      <c r="AQ26" s="10" t="e">
        <f t="array" aca="1" ref="AQ26" ca="1">_xludf.XLOOKUP(AP26,'Scaled score maths'!$O$3:$O$113,'Scaled score maths'!$P$3:$P$113)</f>
        <v>#NAME?</v>
      </c>
      <c r="AR26" s="10" t="e">
        <f t="array" aca="1" ref="AR26" ca="1">_xludf.XLOOKUP(AP26,'Scaled score maths'!$O$3:$O$113,'Scaled score maths'!$T$3:$T$113)</f>
        <v>#NAME?</v>
      </c>
      <c r="AS26" s="11">
        <v>0</v>
      </c>
      <c r="AT26" s="11" t="e">
        <f t="array" aca="1" ref="AT26" ca="1">_xludf.XLOOKUP(AS26,'Scaled score maths'!$H$3:$H$113,'Scaled score maths'!$I$3:$I$113)</f>
        <v>#NAME?</v>
      </c>
      <c r="AU26" s="11" t="e">
        <f t="array" aca="1" ref="AU26" ca="1">_xludf.XLOOKUP(AS26,'Scaled score maths'!$H$3:$H$113,'Scaled score maths'!$K$3:$K$113)</f>
        <v>#NAME?</v>
      </c>
      <c r="AV26" s="11">
        <v>0</v>
      </c>
      <c r="AW26" s="11" t="e">
        <f t="array" aca="1" ref="AW26" ca="1">_xludf.XLOOKUP(AV26,'Scaled score maths'!$H$3:$H$113,'Scaled score maths'!$I$3:$I$113)</f>
        <v>#NAME?</v>
      </c>
      <c r="AX26" s="11" t="e">
        <f t="array" aca="1" ref="AX26" ca="1">_xludf.XLOOKUP(AV26,'Scaled score maths'!$H$3:$H$113,'Scaled score maths'!$L$3:$L$113)</f>
        <v>#NAME?</v>
      </c>
      <c r="AY26" s="11">
        <v>0</v>
      </c>
      <c r="AZ26" s="11" t="e">
        <f t="array" aca="1" ref="AZ26" ca="1">_xludf.XLOOKUP(AY26,'Scaled score maths'!$H$3:$H$113,'Scaled score maths'!$I$3:$I$113)</f>
        <v>#NAME?</v>
      </c>
      <c r="BA26" s="11" t="e">
        <f t="array" aca="1" ref="BA26" ca="1">_xludf.XLOOKUP(AY26,'Scaled score maths'!$H$3:$H$113,'Scaled score maths'!$M$3:$M$113)</f>
        <v>#NAME?</v>
      </c>
    </row>
    <row r="27" spans="2:53" ht="15.75" customHeight="1">
      <c r="B27" s="4"/>
      <c r="C27" s="5">
        <v>0</v>
      </c>
      <c r="D27" s="5" t="str">
        <f>_xlfn.XLOOKUP(C27,'Scaled score maths'!$AJ$3:$AJ$23,'Scaled score maths'!$AK$3:$AK$23)</f>
        <v>n</v>
      </c>
      <c r="E27" s="5" t="str">
        <f>_xlfn.XLOOKUP(C27,'Scaled score maths'!$AJ$3:$AJ$23,'Scaled score maths'!$AM$3:$AM$23)</f>
        <v>SB</v>
      </c>
      <c r="F27" s="5">
        <v>0</v>
      </c>
      <c r="G27" s="5" t="str">
        <f>_xlfn.XLOOKUP(F27,'Scaled score maths'!$AN$3:$AN$43,'Scaled score maths'!$AO$3:$AO$43)</f>
        <v>n</v>
      </c>
      <c r="H27" s="5" t="str">
        <f>_xlfn.XLOOKUP(F27,'Scaled score maths'!$AN$3:$AN$43,'Scaled score maths'!$AQ$3:$AQ$43)</f>
        <v>SB</v>
      </c>
      <c r="I27" s="6">
        <v>0</v>
      </c>
      <c r="J27" s="6" t="str">
        <f>_xlfn.XLOOKUP(I27,'Scaled score maths'!$AS$3:$AS$38,'Scaled score maths'!$AT$3:$AT$38)</f>
        <v>n</v>
      </c>
      <c r="K27" s="6" t="str">
        <f>_xlfn.XLOOKUP(I27,'Scaled score maths'!$AS$3:$AS$38,'Scaled score maths'!$AV$3:$AV$38)</f>
        <v>SB</v>
      </c>
      <c r="L27" s="6">
        <v>0</v>
      </c>
      <c r="M27" s="6" t="str">
        <f>_xlfn.XLOOKUP(L27,'Scaled score maths'!$A$3:$A$63,'Scaled score maths'!$B$3:$B$63)</f>
        <v>n</v>
      </c>
      <c r="N27" s="6" t="str">
        <f>_xlfn.XLOOKUP(L27,'Scaled score maths'!$A$3:$A$63,'Scaled score maths'!$E$3:$E$63)</f>
        <v>SB</v>
      </c>
      <c r="O27" s="6">
        <v>0</v>
      </c>
      <c r="P27" s="6" t="e">
        <f t="array" aca="1" ref="P27" ca="1">_xludf.XLOOKUP(O27,'Scaled score maths'!$A$3:$A$63,'Scaled score maths'!$B$3:$B$63)</f>
        <v>#NAME?</v>
      </c>
      <c r="Q27" s="6" t="e">
        <f t="array" aca="1" ref="Q27" ca="1">_xludf.XLOOKUP(O27,'Scaled score maths'!$A$3:$A$63,'Scaled score maths'!$F$3:$F$63)</f>
        <v>#NAME?</v>
      </c>
      <c r="R27" s="8">
        <v>0</v>
      </c>
      <c r="S27" s="8" t="e">
        <f t="array" aca="1" ref="S27" ca="1">_xludf.XLOOKUP(R27,'Scaled score maths'!$AC$3:$AC$78,'Scaled score maths'!$AD$3:$AD$78)</f>
        <v>#NAME?</v>
      </c>
      <c r="T27" s="8" t="e">
        <f t="array" aca="1" ref="T27" ca="1">_xludf.XLOOKUP(R27,'Scaled score maths'!$AC$3:$AC$78,'Scaled score maths'!$AF$3:$AF$78)</f>
        <v>#NAME?</v>
      </c>
      <c r="U27" s="8">
        <v>0</v>
      </c>
      <c r="V27" s="8" t="e">
        <f t="array" aca="1" ref="V27" ca="1">_xludf.XLOOKUP(U27,'Scaled score maths'!$AC$3:$AC$78,'Scaled score maths'!$AD$3:$AD$78)</f>
        <v>#NAME?</v>
      </c>
      <c r="W27" s="8" t="e">
        <f t="array" aca="1" ref="W27" ca="1">_xludf.XLOOKUP(U27,'Scaled score maths'!$AC$3:$AC$78,'Scaled score maths'!$AG$3:$AG$78)</f>
        <v>#NAME?</v>
      </c>
      <c r="X27" s="8">
        <v>0</v>
      </c>
      <c r="Y27" s="8" t="e">
        <f t="array" aca="1" ref="Y27" ca="1">_xludf.XLOOKUP(X27,'Scaled score maths'!$AC$3:$AC$78,'Scaled score maths'!$AD$3:$AD$78)</f>
        <v>#NAME?</v>
      </c>
      <c r="Z27" s="8" t="e">
        <f t="array" aca="1" ref="Z27" ca="1">_xludf.XLOOKUP(X27,'Scaled score maths'!$AC$3:$AC$78,'Scaled score maths'!$AH$3:$AH$78)</f>
        <v>#NAME?</v>
      </c>
      <c r="AA27" s="9">
        <v>0</v>
      </c>
      <c r="AB27" s="9" t="e">
        <f t="array" aca="1" ref="AB27" ca="1">_xludf.XLOOKUP(AA27,'Scaled score maths'!$V$3:$V$103,'Scaled score maths'!$W$3:$W$103)</f>
        <v>#NAME?</v>
      </c>
      <c r="AC27" s="9" t="e">
        <f t="array" aca="1" ref="AC27" ca="1">_xludf.XLOOKUP(AA27,'Scaled score maths'!$V$3:$V$103,'Scaled score maths'!$Y$3:$Y$103)</f>
        <v>#NAME?</v>
      </c>
      <c r="AD27" s="9">
        <v>0</v>
      </c>
      <c r="AE27" s="9" t="e">
        <f t="array" aca="1" ref="AE27" ca="1">_xludf.XLOOKUP(AD27,'Scaled score maths'!$V$3:$V$103,'Scaled score maths'!$W$3:$W$103)</f>
        <v>#NAME?</v>
      </c>
      <c r="AF27" s="9" t="e">
        <f t="array" aca="1" ref="AF27" ca="1">_xludf.XLOOKUP(AD27,'Scaled score maths'!$V$3:$V$103,'Scaled score maths'!$Z$3:$Z$103)</f>
        <v>#NAME?</v>
      </c>
      <c r="AG27" s="9">
        <v>0</v>
      </c>
      <c r="AH27" s="9" t="e">
        <f t="array" aca="1" ref="AH27" ca="1">_xludf.XLOOKUP(AG27,'Scaled score maths'!$V$3:$V$103,'Scaled score maths'!$W$3:$W$103)</f>
        <v>#NAME?</v>
      </c>
      <c r="AI27" s="9" t="e">
        <f t="array" aca="1" ref="AI27" ca="1">_xludf.XLOOKUP(AG27,'Scaled score maths'!$V$3:$V$103,'Scaled score maths'!$AA$3:$AA$103)</f>
        <v>#NAME?</v>
      </c>
      <c r="AJ27" s="10">
        <v>0</v>
      </c>
      <c r="AK27" s="10" t="e">
        <f t="array" aca="1" ref="AK27" ca="1">_xludf.XLOOKUP(AJ27,'Scaled score maths'!$O$3:$O$113,'Scaled score maths'!$P$3:$P$113)</f>
        <v>#NAME?</v>
      </c>
      <c r="AL27" s="10" t="e">
        <f t="array" aca="1" ref="AL27" ca="1">_xludf.XLOOKUP(AJ27,'Scaled score maths'!$O$3:$O$113,'Scaled score maths'!$R$3:$R$113)</f>
        <v>#NAME?</v>
      </c>
      <c r="AM27" s="10">
        <v>0</v>
      </c>
      <c r="AN27" s="10" t="e">
        <f t="array" aca="1" ref="AN27" ca="1">_xludf.XLOOKUP(AM27,'Scaled score maths'!$O$3:$O$113,'Scaled score maths'!$P$3:$P$113)</f>
        <v>#NAME?</v>
      </c>
      <c r="AO27" s="10" t="e">
        <f t="array" aca="1" ref="AO27" ca="1">_xludf.XLOOKUP(AM27,'Scaled score maths'!$O$3:$O$113,'Scaled score maths'!$S$3:$S$113)</f>
        <v>#NAME?</v>
      </c>
      <c r="AP27" s="10">
        <v>0</v>
      </c>
      <c r="AQ27" s="10" t="e">
        <f t="array" aca="1" ref="AQ27" ca="1">_xludf.XLOOKUP(AP27,'Scaled score maths'!$O$3:$O$113,'Scaled score maths'!$P$3:$P$113)</f>
        <v>#NAME?</v>
      </c>
      <c r="AR27" s="10" t="e">
        <f t="array" aca="1" ref="AR27" ca="1">_xludf.XLOOKUP(AP27,'Scaled score maths'!$O$3:$O$113,'Scaled score maths'!$T$3:$T$113)</f>
        <v>#NAME?</v>
      </c>
      <c r="AS27" s="11">
        <v>0</v>
      </c>
      <c r="AT27" s="11" t="e">
        <f t="array" aca="1" ref="AT27" ca="1">_xludf.XLOOKUP(AS27,'Scaled score maths'!$H$3:$H$113,'Scaled score maths'!$I$3:$I$113)</f>
        <v>#NAME?</v>
      </c>
      <c r="AU27" s="11" t="e">
        <f t="array" aca="1" ref="AU27" ca="1">_xludf.XLOOKUP(AS27,'Scaled score maths'!$H$3:$H$113,'Scaled score maths'!$K$3:$K$113)</f>
        <v>#NAME?</v>
      </c>
      <c r="AV27" s="11">
        <v>0</v>
      </c>
      <c r="AW27" s="11" t="e">
        <f t="array" aca="1" ref="AW27" ca="1">_xludf.XLOOKUP(AV27,'Scaled score maths'!$H$3:$H$113,'Scaled score maths'!$I$3:$I$113)</f>
        <v>#NAME?</v>
      </c>
      <c r="AX27" s="11" t="e">
        <f t="array" aca="1" ref="AX27" ca="1">_xludf.XLOOKUP(AV27,'Scaled score maths'!$H$3:$H$113,'Scaled score maths'!$L$3:$L$113)</f>
        <v>#NAME?</v>
      </c>
      <c r="AY27" s="11">
        <v>0</v>
      </c>
      <c r="AZ27" s="11" t="e">
        <f t="array" aca="1" ref="AZ27" ca="1">_xludf.XLOOKUP(AY27,'Scaled score maths'!$H$3:$H$113,'Scaled score maths'!$I$3:$I$113)</f>
        <v>#NAME?</v>
      </c>
      <c r="BA27" s="11" t="e">
        <f t="array" aca="1" ref="BA27" ca="1">_xludf.XLOOKUP(AY27,'Scaled score maths'!$H$3:$H$113,'Scaled score maths'!$M$3:$M$113)</f>
        <v>#NAME?</v>
      </c>
    </row>
    <row r="28" spans="2:53" ht="15.75" customHeight="1">
      <c r="B28" s="4"/>
      <c r="C28" s="5">
        <v>0</v>
      </c>
      <c r="D28" s="5" t="str">
        <f>_xlfn.XLOOKUP(C28,'Scaled score maths'!$AJ$3:$AJ$23,'Scaled score maths'!$AK$3:$AK$23)</f>
        <v>n</v>
      </c>
      <c r="E28" s="5" t="str">
        <f>_xlfn.XLOOKUP(C28,'Scaled score maths'!$AJ$3:$AJ$23,'Scaled score maths'!$AM$3:$AM$23)</f>
        <v>SB</v>
      </c>
      <c r="F28" s="5">
        <v>0</v>
      </c>
      <c r="G28" s="5" t="str">
        <f>_xlfn.XLOOKUP(F28,'Scaled score maths'!$AN$3:$AN$43,'Scaled score maths'!$AO$3:$AO$43)</f>
        <v>n</v>
      </c>
      <c r="H28" s="5" t="str">
        <f>_xlfn.XLOOKUP(F28,'Scaled score maths'!$AN$3:$AN$43,'Scaled score maths'!$AQ$3:$AQ$43)</f>
        <v>SB</v>
      </c>
      <c r="I28" s="6">
        <v>0</v>
      </c>
      <c r="J28" s="6" t="str">
        <f>_xlfn.XLOOKUP(I28,'Scaled score maths'!$AS$3:$AS$38,'Scaled score maths'!$AT$3:$AT$38)</f>
        <v>n</v>
      </c>
      <c r="K28" s="6" t="str">
        <f>_xlfn.XLOOKUP(I28,'Scaled score maths'!$AS$3:$AS$38,'Scaled score maths'!$AV$3:$AV$38)</f>
        <v>SB</v>
      </c>
      <c r="L28" s="6">
        <v>0</v>
      </c>
      <c r="M28" s="6" t="str">
        <f>_xlfn.XLOOKUP(L28,'Scaled score maths'!$A$3:$A$63,'Scaled score maths'!$B$3:$B$63)</f>
        <v>n</v>
      </c>
      <c r="N28" s="6" t="str">
        <f>_xlfn.XLOOKUP(L28,'Scaled score maths'!$A$3:$A$63,'Scaled score maths'!$E$3:$E$63)</f>
        <v>SB</v>
      </c>
      <c r="O28" s="6">
        <v>0</v>
      </c>
      <c r="P28" s="6" t="e">
        <f t="array" aca="1" ref="P28" ca="1">_xludf.XLOOKUP(O28,'Scaled score maths'!$A$3:$A$63,'Scaled score maths'!$B$3:$B$63)</f>
        <v>#NAME?</v>
      </c>
      <c r="Q28" s="6" t="e">
        <f t="array" aca="1" ref="Q28" ca="1">_xludf.XLOOKUP(O28,'Scaled score maths'!$A$3:$A$63,'Scaled score maths'!$F$3:$F$63)</f>
        <v>#NAME?</v>
      </c>
      <c r="R28" s="8">
        <v>0</v>
      </c>
      <c r="S28" s="8" t="e">
        <f t="array" aca="1" ref="S28" ca="1">_xludf.XLOOKUP(R28,'Scaled score maths'!$AC$3:$AC$78,'Scaled score maths'!$AD$3:$AD$78)</f>
        <v>#NAME?</v>
      </c>
      <c r="T28" s="8" t="e">
        <f t="array" aca="1" ref="T28" ca="1">_xludf.XLOOKUP(R28,'Scaled score maths'!$AC$3:$AC$78,'Scaled score maths'!$AF$3:$AF$78)</f>
        <v>#NAME?</v>
      </c>
      <c r="U28" s="8">
        <v>0</v>
      </c>
      <c r="V28" s="8" t="e">
        <f t="array" aca="1" ref="V28" ca="1">_xludf.XLOOKUP(U28,'Scaled score maths'!$AC$3:$AC$78,'Scaled score maths'!$AD$3:$AD$78)</f>
        <v>#NAME?</v>
      </c>
      <c r="W28" s="8" t="e">
        <f t="array" aca="1" ref="W28" ca="1">_xludf.XLOOKUP(U28,'Scaled score maths'!$AC$3:$AC$78,'Scaled score maths'!$AG$3:$AG$78)</f>
        <v>#NAME?</v>
      </c>
      <c r="X28" s="8">
        <v>0</v>
      </c>
      <c r="Y28" s="8" t="e">
        <f t="array" aca="1" ref="Y28" ca="1">_xludf.XLOOKUP(X28,'Scaled score maths'!$AC$3:$AC$78,'Scaled score maths'!$AD$3:$AD$78)</f>
        <v>#NAME?</v>
      </c>
      <c r="Z28" s="8" t="e">
        <f t="array" aca="1" ref="Z28" ca="1">_xludf.XLOOKUP(X28,'Scaled score maths'!$AC$3:$AC$78,'Scaled score maths'!$AH$3:$AH$78)</f>
        <v>#NAME?</v>
      </c>
      <c r="AA28" s="9">
        <v>0</v>
      </c>
      <c r="AB28" s="9" t="e">
        <f t="array" aca="1" ref="AB28" ca="1">_xludf.XLOOKUP(AA28,'Scaled score maths'!$V$3:$V$103,'Scaled score maths'!$W$3:$W$103)</f>
        <v>#NAME?</v>
      </c>
      <c r="AC28" s="9" t="e">
        <f t="array" aca="1" ref="AC28" ca="1">_xludf.XLOOKUP(AA28,'Scaled score maths'!$V$3:$V$103,'Scaled score maths'!$Y$3:$Y$103)</f>
        <v>#NAME?</v>
      </c>
      <c r="AD28" s="9">
        <v>0</v>
      </c>
      <c r="AE28" s="9" t="e">
        <f t="array" aca="1" ref="AE28" ca="1">_xludf.XLOOKUP(AD28,'Scaled score maths'!$V$3:$V$103,'Scaled score maths'!$W$3:$W$103)</f>
        <v>#NAME?</v>
      </c>
      <c r="AF28" s="9" t="e">
        <f t="array" aca="1" ref="AF28" ca="1">_xludf.XLOOKUP(AD28,'Scaled score maths'!$V$3:$V$103,'Scaled score maths'!$Z$3:$Z$103)</f>
        <v>#NAME?</v>
      </c>
      <c r="AG28" s="9">
        <v>0</v>
      </c>
      <c r="AH28" s="9" t="e">
        <f t="array" aca="1" ref="AH28" ca="1">_xludf.XLOOKUP(AG28,'Scaled score maths'!$V$3:$V$103,'Scaled score maths'!$W$3:$W$103)</f>
        <v>#NAME?</v>
      </c>
      <c r="AI28" s="9" t="e">
        <f t="array" aca="1" ref="AI28" ca="1">_xludf.XLOOKUP(AG28,'Scaled score maths'!$V$3:$V$103,'Scaled score maths'!$AA$3:$AA$103)</f>
        <v>#NAME?</v>
      </c>
      <c r="AJ28" s="10">
        <v>0</v>
      </c>
      <c r="AK28" s="10" t="e">
        <f t="array" aca="1" ref="AK28" ca="1">_xludf.XLOOKUP(AJ28,'Scaled score maths'!$O$3:$O$113,'Scaled score maths'!$P$3:$P$113)</f>
        <v>#NAME?</v>
      </c>
      <c r="AL28" s="10" t="e">
        <f t="array" aca="1" ref="AL28" ca="1">_xludf.XLOOKUP(AJ28,'Scaled score maths'!$O$3:$O$113,'Scaled score maths'!$R$3:$R$113)</f>
        <v>#NAME?</v>
      </c>
      <c r="AM28" s="10">
        <v>0</v>
      </c>
      <c r="AN28" s="10" t="e">
        <f t="array" aca="1" ref="AN28" ca="1">_xludf.XLOOKUP(AM28,'Scaled score maths'!$O$3:$O$113,'Scaled score maths'!$P$3:$P$113)</f>
        <v>#NAME?</v>
      </c>
      <c r="AO28" s="10" t="e">
        <f t="array" aca="1" ref="AO28" ca="1">_xludf.XLOOKUP(AM28,'Scaled score maths'!$O$3:$O$113,'Scaled score maths'!$S$3:$S$113)</f>
        <v>#NAME?</v>
      </c>
      <c r="AP28" s="10">
        <v>0</v>
      </c>
      <c r="AQ28" s="10" t="e">
        <f t="array" aca="1" ref="AQ28" ca="1">_xludf.XLOOKUP(AP28,'Scaled score maths'!$O$3:$O$113,'Scaled score maths'!$P$3:$P$113)</f>
        <v>#NAME?</v>
      </c>
      <c r="AR28" s="10" t="e">
        <f t="array" aca="1" ref="AR28" ca="1">_xludf.XLOOKUP(AP28,'Scaled score maths'!$O$3:$O$113,'Scaled score maths'!$T$3:$T$113)</f>
        <v>#NAME?</v>
      </c>
      <c r="AS28" s="11">
        <v>0</v>
      </c>
      <c r="AT28" s="11" t="e">
        <f t="array" aca="1" ref="AT28" ca="1">_xludf.XLOOKUP(AS28,'Scaled score maths'!$H$3:$H$113,'Scaled score maths'!$I$3:$I$113)</f>
        <v>#NAME?</v>
      </c>
      <c r="AU28" s="11" t="e">
        <f t="array" aca="1" ref="AU28" ca="1">_xludf.XLOOKUP(AS28,'Scaled score maths'!$H$3:$H$113,'Scaled score maths'!$K$3:$K$113)</f>
        <v>#NAME?</v>
      </c>
      <c r="AV28" s="11">
        <v>0</v>
      </c>
      <c r="AW28" s="11" t="e">
        <f t="array" aca="1" ref="AW28" ca="1">_xludf.XLOOKUP(AV28,'Scaled score maths'!$H$3:$H$113,'Scaled score maths'!$I$3:$I$113)</f>
        <v>#NAME?</v>
      </c>
      <c r="AX28" s="11" t="e">
        <f t="array" aca="1" ref="AX28" ca="1">_xludf.XLOOKUP(AV28,'Scaled score maths'!$H$3:$H$113,'Scaled score maths'!$L$3:$L$113)</f>
        <v>#NAME?</v>
      </c>
      <c r="AY28" s="11">
        <v>0</v>
      </c>
      <c r="AZ28" s="11" t="e">
        <f t="array" aca="1" ref="AZ28" ca="1">_xludf.XLOOKUP(AY28,'Scaled score maths'!$H$3:$H$113,'Scaled score maths'!$I$3:$I$113)</f>
        <v>#NAME?</v>
      </c>
      <c r="BA28" s="11" t="e">
        <f t="array" aca="1" ref="BA28" ca="1">_xludf.XLOOKUP(AY28,'Scaled score maths'!$H$3:$H$113,'Scaled score maths'!$M$3:$M$113)</f>
        <v>#NAME?</v>
      </c>
    </row>
    <row r="29" spans="2:53" ht="15.75" customHeight="1">
      <c r="B29" s="4"/>
      <c r="C29" s="5">
        <v>0</v>
      </c>
      <c r="D29" s="5" t="str">
        <f>_xlfn.XLOOKUP(C29,'Scaled score maths'!$AJ$3:$AJ$23,'Scaled score maths'!$AK$3:$AK$23)</f>
        <v>n</v>
      </c>
      <c r="E29" s="5" t="str">
        <f>_xlfn.XLOOKUP(C29,'Scaled score maths'!$AJ$3:$AJ$23,'Scaled score maths'!$AM$3:$AM$23)</f>
        <v>SB</v>
      </c>
      <c r="F29" s="5">
        <v>0</v>
      </c>
      <c r="G29" s="5" t="str">
        <f>_xlfn.XLOOKUP(F29,'Scaled score maths'!$AN$3:$AN$43,'Scaled score maths'!$AO$3:$AO$43)</f>
        <v>n</v>
      </c>
      <c r="H29" s="5" t="str">
        <f>_xlfn.XLOOKUP(F29,'Scaled score maths'!$AN$3:$AN$43,'Scaled score maths'!$AQ$3:$AQ$43)</f>
        <v>SB</v>
      </c>
      <c r="I29" s="6">
        <v>0</v>
      </c>
      <c r="J29" s="6" t="str">
        <f>_xlfn.XLOOKUP(I29,'Scaled score maths'!$AS$3:$AS$38,'Scaled score maths'!$AT$3:$AT$38)</f>
        <v>n</v>
      </c>
      <c r="K29" s="6" t="str">
        <f>_xlfn.XLOOKUP(I29,'Scaled score maths'!$AS$3:$AS$38,'Scaled score maths'!$AV$3:$AV$38)</f>
        <v>SB</v>
      </c>
      <c r="L29" s="6">
        <v>0</v>
      </c>
      <c r="M29" s="6" t="str">
        <f>_xlfn.XLOOKUP(L29,'Scaled score maths'!$A$3:$A$63,'Scaled score maths'!$B$3:$B$63)</f>
        <v>n</v>
      </c>
      <c r="N29" s="6" t="str">
        <f>_xlfn.XLOOKUP(L29,'Scaled score maths'!$A$3:$A$63,'Scaled score maths'!$E$3:$E$63)</f>
        <v>SB</v>
      </c>
      <c r="O29" s="6">
        <v>0</v>
      </c>
      <c r="P29" s="6" t="e">
        <f t="array" aca="1" ref="P29" ca="1">_xludf.XLOOKUP(O29,'Scaled score maths'!$A$3:$A$63,'Scaled score maths'!$B$3:$B$63)</f>
        <v>#NAME?</v>
      </c>
      <c r="Q29" s="6" t="e">
        <f t="array" aca="1" ref="Q29" ca="1">_xludf.XLOOKUP(O29,'Scaled score maths'!$A$3:$A$63,'Scaled score maths'!$F$3:$F$63)</f>
        <v>#NAME?</v>
      </c>
      <c r="R29" s="8">
        <v>0</v>
      </c>
      <c r="S29" s="8" t="e">
        <f t="array" aca="1" ref="S29" ca="1">_xludf.XLOOKUP(R29,'Scaled score maths'!$AC$3:$AC$78,'Scaled score maths'!$AD$3:$AD$78)</f>
        <v>#NAME?</v>
      </c>
      <c r="T29" s="8" t="e">
        <f t="array" aca="1" ref="T29" ca="1">_xludf.XLOOKUP(R29,'Scaled score maths'!$AC$3:$AC$78,'Scaled score maths'!$AF$3:$AF$78)</f>
        <v>#NAME?</v>
      </c>
      <c r="U29" s="8">
        <v>0</v>
      </c>
      <c r="V29" s="8" t="e">
        <f t="array" aca="1" ref="V29" ca="1">_xludf.XLOOKUP(U29,'Scaled score maths'!$AC$3:$AC$78,'Scaled score maths'!$AD$3:$AD$78)</f>
        <v>#NAME?</v>
      </c>
      <c r="W29" s="8" t="e">
        <f t="array" aca="1" ref="W29" ca="1">_xludf.XLOOKUP(U29,'Scaled score maths'!$AC$3:$AC$78,'Scaled score maths'!$AG$3:$AG$78)</f>
        <v>#NAME?</v>
      </c>
      <c r="X29" s="8">
        <v>0</v>
      </c>
      <c r="Y29" s="8" t="e">
        <f t="array" aca="1" ref="Y29" ca="1">_xludf.XLOOKUP(X29,'Scaled score maths'!$AC$3:$AC$78,'Scaled score maths'!$AD$3:$AD$78)</f>
        <v>#NAME?</v>
      </c>
      <c r="Z29" s="8" t="e">
        <f t="array" aca="1" ref="Z29" ca="1">_xludf.XLOOKUP(X29,'Scaled score maths'!$AC$3:$AC$78,'Scaled score maths'!$AH$3:$AH$78)</f>
        <v>#NAME?</v>
      </c>
      <c r="AA29" s="9">
        <v>0</v>
      </c>
      <c r="AB29" s="9" t="e">
        <f t="array" aca="1" ref="AB29" ca="1">_xludf.XLOOKUP(AA29,'Scaled score maths'!$V$3:$V$103,'Scaled score maths'!$W$3:$W$103)</f>
        <v>#NAME?</v>
      </c>
      <c r="AC29" s="9" t="e">
        <f t="array" aca="1" ref="AC29" ca="1">_xludf.XLOOKUP(AA29,'Scaled score maths'!$V$3:$V$103,'Scaled score maths'!$Y$3:$Y$103)</f>
        <v>#NAME?</v>
      </c>
      <c r="AD29" s="9">
        <v>0</v>
      </c>
      <c r="AE29" s="9" t="e">
        <f t="array" aca="1" ref="AE29" ca="1">_xludf.XLOOKUP(AD29,'Scaled score maths'!$V$3:$V$103,'Scaled score maths'!$W$3:$W$103)</f>
        <v>#NAME?</v>
      </c>
      <c r="AF29" s="9" t="e">
        <f t="array" aca="1" ref="AF29" ca="1">_xludf.XLOOKUP(AD29,'Scaled score maths'!$V$3:$V$103,'Scaled score maths'!$Z$3:$Z$103)</f>
        <v>#NAME?</v>
      </c>
      <c r="AG29" s="9">
        <v>0</v>
      </c>
      <c r="AH29" s="9" t="e">
        <f t="array" aca="1" ref="AH29" ca="1">_xludf.XLOOKUP(AG29,'Scaled score maths'!$V$3:$V$103,'Scaled score maths'!$W$3:$W$103)</f>
        <v>#NAME?</v>
      </c>
      <c r="AI29" s="9" t="e">
        <f t="array" aca="1" ref="AI29" ca="1">_xludf.XLOOKUP(AG29,'Scaled score maths'!$V$3:$V$103,'Scaled score maths'!$AA$3:$AA$103)</f>
        <v>#NAME?</v>
      </c>
      <c r="AJ29" s="10">
        <v>0</v>
      </c>
      <c r="AK29" s="10" t="e">
        <f t="array" aca="1" ref="AK29" ca="1">_xludf.XLOOKUP(AJ29,'Scaled score maths'!$O$3:$O$113,'Scaled score maths'!$P$3:$P$113)</f>
        <v>#NAME?</v>
      </c>
      <c r="AL29" s="10" t="e">
        <f t="array" aca="1" ref="AL29" ca="1">_xludf.XLOOKUP(AJ29,'Scaled score maths'!$O$3:$O$113,'Scaled score maths'!$R$3:$R$113)</f>
        <v>#NAME?</v>
      </c>
      <c r="AM29" s="10">
        <v>0</v>
      </c>
      <c r="AN29" s="10" t="e">
        <f t="array" aca="1" ref="AN29" ca="1">_xludf.XLOOKUP(AM29,'Scaled score maths'!$O$3:$O$113,'Scaled score maths'!$P$3:$P$113)</f>
        <v>#NAME?</v>
      </c>
      <c r="AO29" s="10" t="e">
        <f t="array" aca="1" ref="AO29" ca="1">_xludf.XLOOKUP(AM29,'Scaled score maths'!$O$3:$O$113,'Scaled score maths'!$S$3:$S$113)</f>
        <v>#NAME?</v>
      </c>
      <c r="AP29" s="10">
        <v>0</v>
      </c>
      <c r="AQ29" s="10" t="e">
        <f t="array" aca="1" ref="AQ29" ca="1">_xludf.XLOOKUP(AP29,'Scaled score maths'!$O$3:$O$113,'Scaled score maths'!$P$3:$P$113)</f>
        <v>#NAME?</v>
      </c>
      <c r="AR29" s="10" t="e">
        <f t="array" aca="1" ref="AR29" ca="1">_xludf.XLOOKUP(AP29,'Scaled score maths'!$O$3:$O$113,'Scaled score maths'!$T$3:$T$113)</f>
        <v>#NAME?</v>
      </c>
      <c r="AS29" s="11">
        <v>0</v>
      </c>
      <c r="AT29" s="11" t="e">
        <f t="array" aca="1" ref="AT29" ca="1">_xludf.XLOOKUP(AS29,'Scaled score maths'!$H$3:$H$113,'Scaled score maths'!$I$3:$I$113)</f>
        <v>#NAME?</v>
      </c>
      <c r="AU29" s="11" t="e">
        <f t="array" aca="1" ref="AU29" ca="1">_xludf.XLOOKUP(AS29,'Scaled score maths'!$H$3:$H$113,'Scaled score maths'!$K$3:$K$113)</f>
        <v>#NAME?</v>
      </c>
      <c r="AV29" s="11">
        <v>0</v>
      </c>
      <c r="AW29" s="11" t="e">
        <f t="array" aca="1" ref="AW29" ca="1">_xludf.XLOOKUP(AV29,'Scaled score maths'!$H$3:$H$113,'Scaled score maths'!$I$3:$I$113)</f>
        <v>#NAME?</v>
      </c>
      <c r="AX29" s="11" t="e">
        <f t="array" aca="1" ref="AX29" ca="1">_xludf.XLOOKUP(AV29,'Scaled score maths'!$H$3:$H$113,'Scaled score maths'!$L$3:$L$113)</f>
        <v>#NAME?</v>
      </c>
      <c r="AY29" s="11">
        <v>0</v>
      </c>
      <c r="AZ29" s="11" t="e">
        <f t="array" aca="1" ref="AZ29" ca="1">_xludf.XLOOKUP(AY29,'Scaled score maths'!$H$3:$H$113,'Scaled score maths'!$I$3:$I$113)</f>
        <v>#NAME?</v>
      </c>
      <c r="BA29" s="11" t="e">
        <f t="array" aca="1" ref="BA29" ca="1">_xludf.XLOOKUP(AY29,'Scaled score maths'!$H$3:$H$113,'Scaled score maths'!$M$3:$M$113)</f>
        <v>#NAME?</v>
      </c>
    </row>
    <row r="30" spans="2:53" ht="15.75" customHeight="1">
      <c r="B30" s="4"/>
      <c r="C30" s="5">
        <v>0</v>
      </c>
      <c r="D30" s="5" t="str">
        <f>_xlfn.XLOOKUP(C30,'Scaled score maths'!$AJ$3:$AJ$23,'Scaled score maths'!$AK$3:$AK$23)</f>
        <v>n</v>
      </c>
      <c r="E30" s="5" t="str">
        <f>_xlfn.XLOOKUP(C30,'Scaled score maths'!$AJ$3:$AJ$23,'Scaled score maths'!$AM$3:$AM$23)</f>
        <v>SB</v>
      </c>
      <c r="F30" s="5">
        <v>0</v>
      </c>
      <c r="G30" s="5" t="str">
        <f>_xlfn.XLOOKUP(F30,'Scaled score maths'!$AN$3:$AN$43,'Scaled score maths'!$AO$3:$AO$43)</f>
        <v>n</v>
      </c>
      <c r="H30" s="5" t="str">
        <f>_xlfn.XLOOKUP(F30,'Scaled score maths'!$AN$3:$AN$43,'Scaled score maths'!$AQ$3:$AQ$43)</f>
        <v>SB</v>
      </c>
      <c r="I30" s="6">
        <v>0</v>
      </c>
      <c r="J30" s="6" t="str">
        <f>_xlfn.XLOOKUP(I30,'Scaled score maths'!$AS$3:$AS$38,'Scaled score maths'!$AT$3:$AT$38)</f>
        <v>n</v>
      </c>
      <c r="K30" s="6" t="str">
        <f>_xlfn.XLOOKUP(I30,'Scaled score maths'!$AS$3:$AS$38,'Scaled score maths'!$AV$3:$AV$38)</f>
        <v>SB</v>
      </c>
      <c r="L30" s="6">
        <v>0</v>
      </c>
      <c r="M30" s="6" t="str">
        <f>_xlfn.XLOOKUP(L30,'Scaled score maths'!$A$3:$A$63,'Scaled score maths'!$B$3:$B$63)</f>
        <v>n</v>
      </c>
      <c r="N30" s="6" t="str">
        <f>_xlfn.XLOOKUP(L30,'Scaled score maths'!$A$3:$A$63,'Scaled score maths'!$E$3:$E$63)</f>
        <v>SB</v>
      </c>
      <c r="O30" s="6">
        <v>0</v>
      </c>
      <c r="P30" s="6" t="e">
        <f t="array" aca="1" ref="P30" ca="1">_xludf.XLOOKUP(O30,'Scaled score maths'!$A$3:$A$63,'Scaled score maths'!$B$3:$B$63)</f>
        <v>#NAME?</v>
      </c>
      <c r="Q30" s="6" t="e">
        <f t="array" aca="1" ref="Q30" ca="1">_xludf.XLOOKUP(O30,'Scaled score maths'!$A$3:$A$63,'Scaled score maths'!$F$3:$F$63)</f>
        <v>#NAME?</v>
      </c>
      <c r="R30" s="8">
        <v>0</v>
      </c>
      <c r="S30" s="8" t="e">
        <f t="array" aca="1" ref="S30" ca="1">_xludf.XLOOKUP(R30,'Scaled score maths'!$AC$3:$AC$78,'Scaled score maths'!$AD$3:$AD$78)</f>
        <v>#NAME?</v>
      </c>
      <c r="T30" s="8" t="e">
        <f t="array" aca="1" ref="T30" ca="1">_xludf.XLOOKUP(R30,'Scaled score maths'!$AC$3:$AC$78,'Scaled score maths'!$AF$3:$AF$78)</f>
        <v>#NAME?</v>
      </c>
      <c r="U30" s="8">
        <v>0</v>
      </c>
      <c r="V30" s="8" t="e">
        <f t="array" aca="1" ref="V30" ca="1">_xludf.XLOOKUP(U30,'Scaled score maths'!$AC$3:$AC$78,'Scaled score maths'!$AD$3:$AD$78)</f>
        <v>#NAME?</v>
      </c>
      <c r="W30" s="8" t="e">
        <f t="array" aca="1" ref="W30" ca="1">_xludf.XLOOKUP(U30,'Scaled score maths'!$AC$3:$AC$78,'Scaled score maths'!$AG$3:$AG$78)</f>
        <v>#NAME?</v>
      </c>
      <c r="X30" s="8">
        <v>0</v>
      </c>
      <c r="Y30" s="8" t="e">
        <f t="array" aca="1" ref="Y30" ca="1">_xludf.XLOOKUP(X30,'Scaled score maths'!$AC$3:$AC$78,'Scaled score maths'!$AD$3:$AD$78)</f>
        <v>#NAME?</v>
      </c>
      <c r="Z30" s="8" t="e">
        <f t="array" aca="1" ref="Z30" ca="1">_xludf.XLOOKUP(X30,'Scaled score maths'!$AC$3:$AC$78,'Scaled score maths'!$AH$3:$AH$78)</f>
        <v>#NAME?</v>
      </c>
      <c r="AA30" s="9">
        <v>0</v>
      </c>
      <c r="AB30" s="9" t="e">
        <f t="array" aca="1" ref="AB30" ca="1">_xludf.XLOOKUP(AA30,'Scaled score maths'!$V$3:$V$103,'Scaled score maths'!$W$3:$W$103)</f>
        <v>#NAME?</v>
      </c>
      <c r="AC30" s="9" t="e">
        <f t="array" aca="1" ref="AC30" ca="1">_xludf.XLOOKUP(AA30,'Scaled score maths'!$V$3:$V$103,'Scaled score maths'!$Y$3:$Y$103)</f>
        <v>#NAME?</v>
      </c>
      <c r="AD30" s="9">
        <v>0</v>
      </c>
      <c r="AE30" s="9" t="e">
        <f t="array" aca="1" ref="AE30" ca="1">_xludf.XLOOKUP(AD30,'Scaled score maths'!$V$3:$V$103,'Scaled score maths'!$W$3:$W$103)</f>
        <v>#NAME?</v>
      </c>
      <c r="AF30" s="9" t="e">
        <f t="array" aca="1" ref="AF30" ca="1">_xludf.XLOOKUP(AD30,'Scaled score maths'!$V$3:$V$103,'Scaled score maths'!$Z$3:$Z$103)</f>
        <v>#NAME?</v>
      </c>
      <c r="AG30" s="9">
        <v>0</v>
      </c>
      <c r="AH30" s="9" t="e">
        <f t="array" aca="1" ref="AH30" ca="1">_xludf.XLOOKUP(AG30,'Scaled score maths'!$V$3:$V$103,'Scaled score maths'!$W$3:$W$103)</f>
        <v>#NAME?</v>
      </c>
      <c r="AI30" s="9" t="e">
        <f t="array" aca="1" ref="AI30" ca="1">_xludf.XLOOKUP(AG30,'Scaled score maths'!$V$3:$V$103,'Scaled score maths'!$AA$3:$AA$103)</f>
        <v>#NAME?</v>
      </c>
      <c r="AJ30" s="10">
        <v>0</v>
      </c>
      <c r="AK30" s="10" t="e">
        <f t="array" aca="1" ref="AK30" ca="1">_xludf.XLOOKUP(AJ30,'Scaled score maths'!$O$3:$O$113,'Scaled score maths'!$P$3:$P$113)</f>
        <v>#NAME?</v>
      </c>
      <c r="AL30" s="10" t="e">
        <f t="array" aca="1" ref="AL30" ca="1">_xludf.XLOOKUP(AJ30,'Scaled score maths'!$O$3:$O$113,'Scaled score maths'!$R$3:$R$113)</f>
        <v>#NAME?</v>
      </c>
      <c r="AM30" s="10">
        <v>0</v>
      </c>
      <c r="AN30" s="10" t="e">
        <f t="array" aca="1" ref="AN30" ca="1">_xludf.XLOOKUP(AM30,'Scaled score maths'!$O$3:$O$113,'Scaled score maths'!$P$3:$P$113)</f>
        <v>#NAME?</v>
      </c>
      <c r="AO30" s="10" t="e">
        <f t="array" aca="1" ref="AO30" ca="1">_xludf.XLOOKUP(AM30,'Scaled score maths'!$O$3:$O$113,'Scaled score maths'!$S$3:$S$113)</f>
        <v>#NAME?</v>
      </c>
      <c r="AP30" s="10">
        <v>0</v>
      </c>
      <c r="AQ30" s="10" t="e">
        <f t="array" aca="1" ref="AQ30" ca="1">_xludf.XLOOKUP(AP30,'Scaled score maths'!$O$3:$O$113,'Scaled score maths'!$P$3:$P$113)</f>
        <v>#NAME?</v>
      </c>
      <c r="AR30" s="10" t="e">
        <f t="array" aca="1" ref="AR30" ca="1">_xludf.XLOOKUP(AP30,'Scaled score maths'!$O$3:$O$113,'Scaled score maths'!$T$3:$T$113)</f>
        <v>#NAME?</v>
      </c>
      <c r="AS30" s="11">
        <v>0</v>
      </c>
      <c r="AT30" s="11" t="e">
        <f t="array" aca="1" ref="AT30" ca="1">_xludf.XLOOKUP(AS30,'Scaled score maths'!$H$3:$H$113,'Scaled score maths'!$I$3:$I$113)</f>
        <v>#NAME?</v>
      </c>
      <c r="AU30" s="11" t="e">
        <f t="array" aca="1" ref="AU30" ca="1">_xludf.XLOOKUP(AS30,'Scaled score maths'!$H$3:$H$113,'Scaled score maths'!$K$3:$K$113)</f>
        <v>#NAME?</v>
      </c>
      <c r="AV30" s="11">
        <v>0</v>
      </c>
      <c r="AW30" s="11" t="e">
        <f t="array" aca="1" ref="AW30" ca="1">_xludf.XLOOKUP(AV30,'Scaled score maths'!$H$3:$H$113,'Scaled score maths'!$I$3:$I$113)</f>
        <v>#NAME?</v>
      </c>
      <c r="AX30" s="11" t="e">
        <f t="array" aca="1" ref="AX30" ca="1">_xludf.XLOOKUP(AV30,'Scaled score maths'!$H$3:$H$113,'Scaled score maths'!$L$3:$L$113)</f>
        <v>#NAME?</v>
      </c>
      <c r="AY30" s="11">
        <v>0</v>
      </c>
      <c r="AZ30" s="11" t="e">
        <f t="array" aca="1" ref="AZ30" ca="1">_xludf.XLOOKUP(AY30,'Scaled score maths'!$H$3:$H$113,'Scaled score maths'!$I$3:$I$113)</f>
        <v>#NAME?</v>
      </c>
      <c r="BA30" s="11" t="e">
        <f t="array" aca="1" ref="BA30" ca="1">_xludf.XLOOKUP(AY30,'Scaled score maths'!$H$3:$H$113,'Scaled score maths'!$M$3:$M$113)</f>
        <v>#NAME?</v>
      </c>
    </row>
    <row r="31" spans="2:53" ht="15.75" customHeight="1">
      <c r="B31" s="4"/>
      <c r="C31" s="5">
        <v>0</v>
      </c>
      <c r="D31" s="5" t="str">
        <f>_xlfn.XLOOKUP(C31,'Scaled score maths'!$AJ$3:$AJ$23,'Scaled score maths'!$AK$3:$AK$23)</f>
        <v>n</v>
      </c>
      <c r="E31" s="5" t="str">
        <f>_xlfn.XLOOKUP(C31,'Scaled score maths'!$AJ$3:$AJ$23,'Scaled score maths'!$AM$3:$AM$23)</f>
        <v>SB</v>
      </c>
      <c r="F31" s="5">
        <v>0</v>
      </c>
      <c r="G31" s="5" t="str">
        <f>_xlfn.XLOOKUP(F31,'Scaled score maths'!$AN$3:$AN$43,'Scaled score maths'!$AO$3:$AO$43)</f>
        <v>n</v>
      </c>
      <c r="H31" s="5" t="str">
        <f>_xlfn.XLOOKUP(F31,'Scaled score maths'!$AN$3:$AN$43,'Scaled score maths'!$AQ$3:$AQ$43)</f>
        <v>SB</v>
      </c>
      <c r="I31" s="6">
        <v>0</v>
      </c>
      <c r="J31" s="6" t="str">
        <f>_xlfn.XLOOKUP(I31,'Scaled score maths'!$AS$3:$AS$38,'Scaled score maths'!$AT$3:$AT$38)</f>
        <v>n</v>
      </c>
      <c r="K31" s="6" t="str">
        <f>_xlfn.XLOOKUP(I31,'Scaled score maths'!$AS$3:$AS$38,'Scaled score maths'!$AV$3:$AV$38)</f>
        <v>SB</v>
      </c>
      <c r="L31" s="6">
        <v>0</v>
      </c>
      <c r="M31" s="6" t="str">
        <f>_xlfn.XLOOKUP(L31,'Scaled score maths'!$A$3:$A$63,'Scaled score maths'!$B$3:$B$63)</f>
        <v>n</v>
      </c>
      <c r="N31" s="6" t="str">
        <f>_xlfn.XLOOKUP(L31,'Scaled score maths'!$A$3:$A$63,'Scaled score maths'!$E$3:$E$63)</f>
        <v>SB</v>
      </c>
      <c r="O31" s="6">
        <v>0</v>
      </c>
      <c r="P31" s="6" t="e">
        <f t="array" aca="1" ref="P31" ca="1">_xludf.XLOOKUP(O31,'Scaled score maths'!$A$3:$A$63,'Scaled score maths'!$B$3:$B$63)</f>
        <v>#NAME?</v>
      </c>
      <c r="Q31" s="6" t="e">
        <f t="array" aca="1" ref="Q31" ca="1">_xludf.XLOOKUP(O31,'Scaled score maths'!$A$3:$A$63,'Scaled score maths'!$F$3:$F$63)</f>
        <v>#NAME?</v>
      </c>
      <c r="R31" s="8">
        <v>0</v>
      </c>
      <c r="S31" s="8" t="e">
        <f t="array" aca="1" ref="S31" ca="1">_xludf.XLOOKUP(R31,'Scaled score maths'!$AC$3:$AC$78,'Scaled score maths'!$AD$3:$AD$78)</f>
        <v>#NAME?</v>
      </c>
      <c r="T31" s="8" t="e">
        <f t="array" aca="1" ref="T31" ca="1">_xludf.XLOOKUP(R31,'Scaled score maths'!$AC$3:$AC$78,'Scaled score maths'!$AF$3:$AF$78)</f>
        <v>#NAME?</v>
      </c>
      <c r="U31" s="8">
        <v>0</v>
      </c>
      <c r="V31" s="8" t="e">
        <f t="array" aca="1" ref="V31" ca="1">_xludf.XLOOKUP(U31,'Scaled score maths'!$AC$3:$AC$78,'Scaled score maths'!$AD$3:$AD$78)</f>
        <v>#NAME?</v>
      </c>
      <c r="W31" s="8" t="e">
        <f t="array" aca="1" ref="W31" ca="1">_xludf.XLOOKUP(U31,'Scaled score maths'!$AC$3:$AC$78,'Scaled score maths'!$AG$3:$AG$78)</f>
        <v>#NAME?</v>
      </c>
      <c r="X31" s="8">
        <v>0</v>
      </c>
      <c r="Y31" s="8" t="e">
        <f t="array" aca="1" ref="Y31" ca="1">_xludf.XLOOKUP(X31,'Scaled score maths'!$AC$3:$AC$78,'Scaled score maths'!$AD$3:$AD$78)</f>
        <v>#NAME?</v>
      </c>
      <c r="Z31" s="8" t="e">
        <f t="array" aca="1" ref="Z31" ca="1">_xludf.XLOOKUP(X31,'Scaled score maths'!$AC$3:$AC$78,'Scaled score maths'!$AH$3:$AH$78)</f>
        <v>#NAME?</v>
      </c>
      <c r="AA31" s="9">
        <v>0</v>
      </c>
      <c r="AB31" s="9" t="e">
        <f t="array" aca="1" ref="AB31" ca="1">_xludf.XLOOKUP(AA31,'Scaled score maths'!$V$3:$V$103,'Scaled score maths'!$W$3:$W$103)</f>
        <v>#NAME?</v>
      </c>
      <c r="AC31" s="9" t="e">
        <f t="array" aca="1" ref="AC31" ca="1">_xludf.XLOOKUP(AA31,'Scaled score maths'!$V$3:$V$103,'Scaled score maths'!$Y$3:$Y$103)</f>
        <v>#NAME?</v>
      </c>
      <c r="AD31" s="9">
        <v>0</v>
      </c>
      <c r="AE31" s="9" t="e">
        <f t="array" aca="1" ref="AE31" ca="1">_xludf.XLOOKUP(AD31,'Scaled score maths'!$V$3:$V$103,'Scaled score maths'!$W$3:$W$103)</f>
        <v>#NAME?</v>
      </c>
      <c r="AF31" s="9" t="e">
        <f t="array" aca="1" ref="AF31" ca="1">_xludf.XLOOKUP(AD31,'Scaled score maths'!$V$3:$V$103,'Scaled score maths'!$Z$3:$Z$103)</f>
        <v>#NAME?</v>
      </c>
      <c r="AG31" s="9">
        <v>0</v>
      </c>
      <c r="AH31" s="9" t="e">
        <f t="array" aca="1" ref="AH31" ca="1">_xludf.XLOOKUP(AG31,'Scaled score maths'!$V$3:$V$103,'Scaled score maths'!$W$3:$W$103)</f>
        <v>#NAME?</v>
      </c>
      <c r="AI31" s="9" t="e">
        <f t="array" aca="1" ref="AI31" ca="1">_xludf.XLOOKUP(AG31,'Scaled score maths'!$V$3:$V$103,'Scaled score maths'!$AA$3:$AA$103)</f>
        <v>#NAME?</v>
      </c>
      <c r="AJ31" s="10">
        <v>0</v>
      </c>
      <c r="AK31" s="10" t="e">
        <f t="array" aca="1" ref="AK31" ca="1">_xludf.XLOOKUP(AJ31,'Scaled score maths'!$O$3:$O$113,'Scaled score maths'!$P$3:$P$113)</f>
        <v>#NAME?</v>
      </c>
      <c r="AL31" s="10" t="e">
        <f t="array" aca="1" ref="AL31" ca="1">_xludf.XLOOKUP(AJ31,'Scaled score maths'!$O$3:$O$113,'Scaled score maths'!$R$3:$R$113)</f>
        <v>#NAME?</v>
      </c>
      <c r="AM31" s="10">
        <v>0</v>
      </c>
      <c r="AN31" s="10" t="e">
        <f t="array" aca="1" ref="AN31" ca="1">_xludf.XLOOKUP(AM31,'Scaled score maths'!$O$3:$O$113,'Scaled score maths'!$P$3:$P$113)</f>
        <v>#NAME?</v>
      </c>
      <c r="AO31" s="10" t="e">
        <f t="array" aca="1" ref="AO31" ca="1">_xludf.XLOOKUP(AM31,'Scaled score maths'!$O$3:$O$113,'Scaled score maths'!$S$3:$S$113)</f>
        <v>#NAME?</v>
      </c>
      <c r="AP31" s="10">
        <v>0</v>
      </c>
      <c r="AQ31" s="10" t="e">
        <f t="array" aca="1" ref="AQ31" ca="1">_xludf.XLOOKUP(AP31,'Scaled score maths'!$O$3:$O$113,'Scaled score maths'!$P$3:$P$113)</f>
        <v>#NAME?</v>
      </c>
      <c r="AR31" s="10" t="e">
        <f t="array" aca="1" ref="AR31" ca="1">_xludf.XLOOKUP(AP31,'Scaled score maths'!$O$3:$O$113,'Scaled score maths'!$T$3:$T$113)</f>
        <v>#NAME?</v>
      </c>
      <c r="AS31" s="11">
        <v>0</v>
      </c>
      <c r="AT31" s="11" t="e">
        <f t="array" aca="1" ref="AT31" ca="1">_xludf.XLOOKUP(AS31,'Scaled score maths'!$H$3:$H$113,'Scaled score maths'!$I$3:$I$113)</f>
        <v>#NAME?</v>
      </c>
      <c r="AU31" s="11" t="e">
        <f t="array" aca="1" ref="AU31" ca="1">_xludf.XLOOKUP(AS31,'Scaled score maths'!$H$3:$H$113,'Scaled score maths'!$K$3:$K$113)</f>
        <v>#NAME?</v>
      </c>
      <c r="AV31" s="11">
        <v>0</v>
      </c>
      <c r="AW31" s="11" t="e">
        <f t="array" aca="1" ref="AW31" ca="1">_xludf.XLOOKUP(AV31,'Scaled score maths'!$H$3:$H$113,'Scaled score maths'!$I$3:$I$113)</f>
        <v>#NAME?</v>
      </c>
      <c r="AX31" s="11" t="e">
        <f t="array" aca="1" ref="AX31" ca="1">_xludf.XLOOKUP(AV31,'Scaled score maths'!$H$3:$H$113,'Scaled score maths'!$L$3:$L$113)</f>
        <v>#NAME?</v>
      </c>
      <c r="AY31" s="11">
        <v>0</v>
      </c>
      <c r="AZ31" s="11" t="e">
        <f t="array" aca="1" ref="AZ31" ca="1">_xludf.XLOOKUP(AY31,'Scaled score maths'!$H$3:$H$113,'Scaled score maths'!$I$3:$I$113)</f>
        <v>#NAME?</v>
      </c>
      <c r="BA31" s="11" t="e">
        <f t="array" aca="1" ref="BA31" ca="1">_xludf.XLOOKUP(AY31,'Scaled score maths'!$H$3:$H$113,'Scaled score maths'!$M$3:$M$113)</f>
        <v>#NAME?</v>
      </c>
    </row>
    <row r="32" spans="2:53" ht="15.75" customHeight="1">
      <c r="B32" s="4"/>
      <c r="C32" s="5">
        <v>0</v>
      </c>
      <c r="D32" s="5" t="str">
        <f>_xlfn.XLOOKUP(C32,'Scaled score maths'!$AJ$3:$AJ$23,'Scaled score maths'!$AK$3:$AK$23)</f>
        <v>n</v>
      </c>
      <c r="E32" s="5" t="str">
        <f>_xlfn.XLOOKUP(C32,'Scaled score maths'!$AJ$3:$AJ$23,'Scaled score maths'!$AM$3:$AM$23)</f>
        <v>SB</v>
      </c>
      <c r="F32" s="5">
        <v>0</v>
      </c>
      <c r="G32" s="5" t="str">
        <f>_xlfn.XLOOKUP(F32,'Scaled score maths'!$AN$3:$AN$43,'Scaled score maths'!$AO$3:$AO$43)</f>
        <v>n</v>
      </c>
      <c r="H32" s="5" t="str">
        <f>_xlfn.XLOOKUP(F32,'Scaled score maths'!$AN$3:$AN$43,'Scaled score maths'!$AQ$3:$AQ$43)</f>
        <v>SB</v>
      </c>
      <c r="I32" s="6">
        <v>0</v>
      </c>
      <c r="J32" s="6" t="str">
        <f>_xlfn.XLOOKUP(I32,'Scaled score maths'!$AS$3:$AS$38,'Scaled score maths'!$AT$3:$AT$38)</f>
        <v>n</v>
      </c>
      <c r="K32" s="6" t="str">
        <f>_xlfn.XLOOKUP(I32,'Scaled score maths'!$AS$3:$AS$38,'Scaled score maths'!$AV$3:$AV$38)</f>
        <v>SB</v>
      </c>
      <c r="L32" s="6">
        <v>0</v>
      </c>
      <c r="M32" s="6" t="str">
        <f>_xlfn.XLOOKUP(L32,'Scaled score maths'!$A$3:$A$63,'Scaled score maths'!$B$3:$B$63)</f>
        <v>n</v>
      </c>
      <c r="N32" s="6" t="str">
        <f>_xlfn.XLOOKUP(L32,'Scaled score maths'!$A$3:$A$63,'Scaled score maths'!$E$3:$E$63)</f>
        <v>SB</v>
      </c>
      <c r="O32" s="6">
        <v>0</v>
      </c>
      <c r="P32" s="6" t="e">
        <f t="array" aca="1" ref="P32" ca="1">_xludf.XLOOKUP(O32,'Scaled score maths'!$A$3:$A$63,'Scaled score maths'!$B$3:$B$63)</f>
        <v>#NAME?</v>
      </c>
      <c r="Q32" s="6" t="e">
        <f t="array" aca="1" ref="Q32" ca="1">_xludf.XLOOKUP(O32,'Scaled score maths'!$A$3:$A$63,'Scaled score maths'!$F$3:$F$63)</f>
        <v>#NAME?</v>
      </c>
      <c r="R32" s="8">
        <v>0</v>
      </c>
      <c r="S32" s="8" t="e">
        <f t="array" aca="1" ref="S32" ca="1">_xludf.XLOOKUP(R32,'Scaled score maths'!$AC$3:$AC$78,'Scaled score maths'!$AD$3:$AD$78)</f>
        <v>#NAME?</v>
      </c>
      <c r="T32" s="8" t="e">
        <f t="array" aca="1" ref="T32" ca="1">_xludf.XLOOKUP(R32,'Scaled score maths'!$AC$3:$AC$78,'Scaled score maths'!$AF$3:$AF$78)</f>
        <v>#NAME?</v>
      </c>
      <c r="U32" s="8">
        <v>0</v>
      </c>
      <c r="V32" s="8" t="e">
        <f t="array" aca="1" ref="V32" ca="1">_xludf.XLOOKUP(U32,'Scaled score maths'!$AC$3:$AC$78,'Scaled score maths'!$AD$3:$AD$78)</f>
        <v>#NAME?</v>
      </c>
      <c r="W32" s="8" t="e">
        <f t="array" aca="1" ref="W32" ca="1">_xludf.XLOOKUP(U32,'Scaled score maths'!$AC$3:$AC$78,'Scaled score maths'!$AG$3:$AG$78)</f>
        <v>#NAME?</v>
      </c>
      <c r="X32" s="8">
        <v>0</v>
      </c>
      <c r="Y32" s="8" t="e">
        <f t="array" aca="1" ref="Y32" ca="1">_xludf.XLOOKUP(X32,'Scaled score maths'!$AC$3:$AC$78,'Scaled score maths'!$AD$3:$AD$78)</f>
        <v>#NAME?</v>
      </c>
      <c r="Z32" s="8" t="e">
        <f t="array" aca="1" ref="Z32" ca="1">_xludf.XLOOKUP(X32,'Scaled score maths'!$AC$3:$AC$78,'Scaled score maths'!$AH$3:$AH$78)</f>
        <v>#NAME?</v>
      </c>
      <c r="AA32" s="9">
        <v>0</v>
      </c>
      <c r="AB32" s="9" t="e">
        <f t="array" aca="1" ref="AB32" ca="1">_xludf.XLOOKUP(AA32,'Scaled score maths'!$V$3:$V$103,'Scaled score maths'!$W$3:$W$103)</f>
        <v>#NAME?</v>
      </c>
      <c r="AC32" s="9" t="e">
        <f t="array" aca="1" ref="AC32" ca="1">_xludf.XLOOKUP(AA32,'Scaled score maths'!$V$3:$V$103,'Scaled score maths'!$Y$3:$Y$103)</f>
        <v>#NAME?</v>
      </c>
      <c r="AD32" s="9">
        <v>0</v>
      </c>
      <c r="AE32" s="9" t="e">
        <f t="array" aca="1" ref="AE32" ca="1">_xludf.XLOOKUP(AD32,'Scaled score maths'!$V$3:$V$103,'Scaled score maths'!$W$3:$W$103)</f>
        <v>#NAME?</v>
      </c>
      <c r="AF32" s="9" t="e">
        <f t="array" aca="1" ref="AF32" ca="1">_xludf.XLOOKUP(AD32,'Scaled score maths'!$V$3:$V$103,'Scaled score maths'!$Z$3:$Z$103)</f>
        <v>#NAME?</v>
      </c>
      <c r="AG32" s="9">
        <v>0</v>
      </c>
      <c r="AH32" s="9" t="e">
        <f t="array" aca="1" ref="AH32" ca="1">_xludf.XLOOKUP(AG32,'Scaled score maths'!$V$3:$V$103,'Scaled score maths'!$W$3:$W$103)</f>
        <v>#NAME?</v>
      </c>
      <c r="AI32" s="9" t="e">
        <f t="array" aca="1" ref="AI32" ca="1">_xludf.XLOOKUP(AG32,'Scaled score maths'!$V$3:$V$103,'Scaled score maths'!$AA$3:$AA$103)</f>
        <v>#NAME?</v>
      </c>
      <c r="AJ32" s="10">
        <v>0</v>
      </c>
      <c r="AK32" s="10" t="e">
        <f t="array" aca="1" ref="AK32" ca="1">_xludf.XLOOKUP(AJ32,'Scaled score maths'!$O$3:$O$113,'Scaled score maths'!$P$3:$P$113)</f>
        <v>#NAME?</v>
      </c>
      <c r="AL32" s="10" t="e">
        <f t="array" aca="1" ref="AL32" ca="1">_xludf.XLOOKUP(AJ32,'Scaled score maths'!$O$3:$O$113,'Scaled score maths'!$R$3:$R$113)</f>
        <v>#NAME?</v>
      </c>
      <c r="AM32" s="10">
        <v>0</v>
      </c>
      <c r="AN32" s="10" t="e">
        <f t="array" aca="1" ref="AN32" ca="1">_xludf.XLOOKUP(AM32,'Scaled score maths'!$O$3:$O$113,'Scaled score maths'!$P$3:$P$113)</f>
        <v>#NAME?</v>
      </c>
      <c r="AO32" s="10" t="e">
        <f t="array" aca="1" ref="AO32" ca="1">_xludf.XLOOKUP(AM32,'Scaled score maths'!$O$3:$O$113,'Scaled score maths'!$S$3:$S$113)</f>
        <v>#NAME?</v>
      </c>
      <c r="AP32" s="10">
        <v>0</v>
      </c>
      <c r="AQ32" s="10" t="e">
        <f t="array" aca="1" ref="AQ32" ca="1">_xludf.XLOOKUP(AP32,'Scaled score maths'!$O$3:$O$113,'Scaled score maths'!$P$3:$P$113)</f>
        <v>#NAME?</v>
      </c>
      <c r="AR32" s="10" t="e">
        <f t="array" aca="1" ref="AR32" ca="1">_xludf.XLOOKUP(AP32,'Scaled score maths'!$O$3:$O$113,'Scaled score maths'!$T$3:$T$113)</f>
        <v>#NAME?</v>
      </c>
      <c r="AS32" s="11">
        <v>0</v>
      </c>
      <c r="AT32" s="11" t="e">
        <f t="array" aca="1" ref="AT32" ca="1">_xludf.XLOOKUP(AS32,'Scaled score maths'!$H$3:$H$113,'Scaled score maths'!$I$3:$I$113)</f>
        <v>#NAME?</v>
      </c>
      <c r="AU32" s="11" t="e">
        <f t="array" aca="1" ref="AU32" ca="1">_xludf.XLOOKUP(AS32,'Scaled score maths'!$H$3:$H$113,'Scaled score maths'!$K$3:$K$113)</f>
        <v>#NAME?</v>
      </c>
      <c r="AV32" s="11">
        <v>0</v>
      </c>
      <c r="AW32" s="11" t="e">
        <f t="array" aca="1" ref="AW32" ca="1">_xludf.XLOOKUP(AV32,'Scaled score maths'!$H$3:$H$113,'Scaled score maths'!$I$3:$I$113)</f>
        <v>#NAME?</v>
      </c>
      <c r="AX32" s="11" t="e">
        <f t="array" aca="1" ref="AX32" ca="1">_xludf.XLOOKUP(AV32,'Scaled score maths'!$H$3:$H$113,'Scaled score maths'!$L$3:$L$113)</f>
        <v>#NAME?</v>
      </c>
      <c r="AY32" s="11">
        <v>0</v>
      </c>
      <c r="AZ32" s="11" t="e">
        <f t="array" aca="1" ref="AZ32" ca="1">_xludf.XLOOKUP(AY32,'Scaled score maths'!$H$3:$H$113,'Scaled score maths'!$I$3:$I$113)</f>
        <v>#NAME?</v>
      </c>
      <c r="BA32" s="11" t="e">
        <f t="array" aca="1" ref="BA32" ca="1">_xludf.XLOOKUP(AY32,'Scaled score maths'!$H$3:$H$113,'Scaled score maths'!$M$3:$M$113)</f>
        <v>#NAME?</v>
      </c>
    </row>
    <row r="33" spans="1:53" ht="15.75" customHeight="1">
      <c r="B33" s="4"/>
      <c r="C33" s="5">
        <v>0</v>
      </c>
      <c r="D33" s="5" t="str">
        <f>_xlfn.XLOOKUP(C33,'Scaled score maths'!$AJ$3:$AJ$23,'Scaled score maths'!$AK$3:$AK$23)</f>
        <v>n</v>
      </c>
      <c r="E33" s="5" t="str">
        <f>_xlfn.XLOOKUP(C33,'Scaled score maths'!$AJ$3:$AJ$23,'Scaled score maths'!$AM$3:$AM$23)</f>
        <v>SB</v>
      </c>
      <c r="F33" s="5">
        <v>0</v>
      </c>
      <c r="G33" s="5" t="str">
        <f>_xlfn.XLOOKUP(F33,'Scaled score maths'!$AN$3:$AN$43,'Scaled score maths'!$AO$3:$AO$43)</f>
        <v>n</v>
      </c>
      <c r="H33" s="5" t="str">
        <f>_xlfn.XLOOKUP(F33,'Scaled score maths'!$AN$3:$AN$43,'Scaled score maths'!$AQ$3:$AQ$43)</f>
        <v>SB</v>
      </c>
      <c r="I33" s="6">
        <v>0</v>
      </c>
      <c r="J33" s="6" t="str">
        <f>_xlfn.XLOOKUP(I33,'Scaled score maths'!$AS$3:$AS$38,'Scaled score maths'!$AT$3:$AT$38)</f>
        <v>n</v>
      </c>
      <c r="K33" s="6" t="str">
        <f>_xlfn.XLOOKUP(I33,'Scaled score maths'!$AS$3:$AS$38,'Scaled score maths'!$AV$3:$AV$38)</f>
        <v>SB</v>
      </c>
      <c r="L33" s="6">
        <v>0</v>
      </c>
      <c r="M33" s="6" t="str">
        <f>_xlfn.XLOOKUP(L33,'Scaled score maths'!$A$3:$A$63,'Scaled score maths'!$B$3:$B$63)</f>
        <v>n</v>
      </c>
      <c r="N33" s="6" t="str">
        <f>_xlfn.XLOOKUP(L33,'Scaled score maths'!$A$3:$A$63,'Scaled score maths'!$E$3:$E$63)</f>
        <v>SB</v>
      </c>
      <c r="O33" s="6">
        <v>0</v>
      </c>
      <c r="P33" s="6" t="e">
        <f t="array" aca="1" ref="P33" ca="1">_xludf.XLOOKUP(O33,'Scaled score maths'!$A$3:$A$63,'Scaled score maths'!$B$3:$B$63)</f>
        <v>#NAME?</v>
      </c>
      <c r="Q33" s="6" t="e">
        <f t="array" aca="1" ref="Q33" ca="1">_xludf.XLOOKUP(O33,'Scaled score maths'!$A$3:$A$63,'Scaled score maths'!$F$3:$F$63)</f>
        <v>#NAME?</v>
      </c>
      <c r="R33" s="8">
        <v>0</v>
      </c>
      <c r="S33" s="8" t="e">
        <f t="array" aca="1" ref="S33" ca="1">_xludf.XLOOKUP(R33,'Scaled score maths'!$AC$3:$AC$78,'Scaled score maths'!$AD$3:$AD$78)</f>
        <v>#NAME?</v>
      </c>
      <c r="T33" s="8" t="e">
        <f t="array" aca="1" ref="T33" ca="1">_xludf.XLOOKUP(R33,'Scaled score maths'!$AC$3:$AC$78,'Scaled score maths'!$AF$3:$AF$78)</f>
        <v>#NAME?</v>
      </c>
      <c r="U33" s="8">
        <v>0</v>
      </c>
      <c r="V33" s="8" t="e">
        <f t="array" aca="1" ref="V33" ca="1">_xludf.XLOOKUP(U33,'Scaled score maths'!$AC$3:$AC$78,'Scaled score maths'!$AD$3:$AD$78)</f>
        <v>#NAME?</v>
      </c>
      <c r="W33" s="8" t="e">
        <f t="array" aca="1" ref="W33" ca="1">_xludf.XLOOKUP(U33,'Scaled score maths'!$AC$3:$AC$78,'Scaled score maths'!$AG$3:$AG$78)</f>
        <v>#NAME?</v>
      </c>
      <c r="X33" s="8">
        <v>0</v>
      </c>
      <c r="Y33" s="8" t="e">
        <f t="array" aca="1" ref="Y33" ca="1">_xludf.XLOOKUP(X33,'Scaled score maths'!$AC$3:$AC$78,'Scaled score maths'!$AD$3:$AD$78)</f>
        <v>#NAME?</v>
      </c>
      <c r="Z33" s="8" t="e">
        <f t="array" aca="1" ref="Z33" ca="1">_xludf.XLOOKUP(X33,'Scaled score maths'!$AC$3:$AC$78,'Scaled score maths'!$AH$3:$AH$78)</f>
        <v>#NAME?</v>
      </c>
      <c r="AA33" s="9">
        <v>0</v>
      </c>
      <c r="AB33" s="9" t="e">
        <f t="array" aca="1" ref="AB33" ca="1">_xludf.XLOOKUP(AA33,'Scaled score maths'!$V$3:$V$103,'Scaled score maths'!$W$3:$W$103)</f>
        <v>#NAME?</v>
      </c>
      <c r="AC33" s="9" t="e">
        <f t="array" aca="1" ref="AC33" ca="1">_xludf.XLOOKUP(AA33,'Scaled score maths'!$V$3:$V$103,'Scaled score maths'!$Y$3:$Y$103)</f>
        <v>#NAME?</v>
      </c>
      <c r="AD33" s="9">
        <v>0</v>
      </c>
      <c r="AE33" s="9" t="e">
        <f t="array" aca="1" ref="AE33" ca="1">_xludf.XLOOKUP(AD33,'Scaled score maths'!$V$3:$V$103,'Scaled score maths'!$W$3:$W$103)</f>
        <v>#NAME?</v>
      </c>
      <c r="AF33" s="9" t="e">
        <f t="array" aca="1" ref="AF33" ca="1">_xludf.XLOOKUP(AD33,'Scaled score maths'!$V$3:$V$103,'Scaled score maths'!$Z$3:$Z$103)</f>
        <v>#NAME?</v>
      </c>
      <c r="AG33" s="9">
        <v>0</v>
      </c>
      <c r="AH33" s="9" t="e">
        <f t="array" aca="1" ref="AH33" ca="1">_xludf.XLOOKUP(AG33,'Scaled score maths'!$V$3:$V$103,'Scaled score maths'!$W$3:$W$103)</f>
        <v>#NAME?</v>
      </c>
      <c r="AI33" s="9" t="e">
        <f t="array" aca="1" ref="AI33" ca="1">_xludf.XLOOKUP(AG33,'Scaled score maths'!$V$3:$V$103,'Scaled score maths'!$AA$3:$AA$103)</f>
        <v>#NAME?</v>
      </c>
      <c r="AJ33" s="10">
        <v>0</v>
      </c>
      <c r="AK33" s="10" t="e">
        <f t="array" aca="1" ref="AK33" ca="1">_xludf.XLOOKUP(AJ33,'Scaled score maths'!$O$3:$O$113,'Scaled score maths'!$P$3:$P$113)</f>
        <v>#NAME?</v>
      </c>
      <c r="AL33" s="10" t="e">
        <f t="array" aca="1" ref="AL33" ca="1">_xludf.XLOOKUP(AJ33,'Scaled score maths'!$O$3:$O$113,'Scaled score maths'!$R$3:$R$113)</f>
        <v>#NAME?</v>
      </c>
      <c r="AM33" s="10">
        <v>0</v>
      </c>
      <c r="AN33" s="10" t="e">
        <f t="array" aca="1" ref="AN33" ca="1">_xludf.XLOOKUP(AM33,'Scaled score maths'!$O$3:$O$113,'Scaled score maths'!$P$3:$P$113)</f>
        <v>#NAME?</v>
      </c>
      <c r="AO33" s="10" t="e">
        <f t="array" aca="1" ref="AO33" ca="1">_xludf.XLOOKUP(AM33,'Scaled score maths'!$O$3:$O$113,'Scaled score maths'!$S$3:$S$113)</f>
        <v>#NAME?</v>
      </c>
      <c r="AP33" s="10">
        <v>0</v>
      </c>
      <c r="AQ33" s="10" t="e">
        <f t="array" aca="1" ref="AQ33" ca="1">_xludf.XLOOKUP(AP33,'Scaled score maths'!$O$3:$O$113,'Scaled score maths'!$P$3:$P$113)</f>
        <v>#NAME?</v>
      </c>
      <c r="AR33" s="10" t="e">
        <f t="array" aca="1" ref="AR33" ca="1">_xludf.XLOOKUP(AP33,'Scaled score maths'!$O$3:$O$113,'Scaled score maths'!$T$3:$T$113)</f>
        <v>#NAME?</v>
      </c>
      <c r="AS33" s="11">
        <v>0</v>
      </c>
      <c r="AT33" s="11" t="e">
        <f t="array" aca="1" ref="AT33" ca="1">_xludf.XLOOKUP(AS33,'Scaled score maths'!$H$3:$H$113,'Scaled score maths'!$I$3:$I$113)</f>
        <v>#NAME?</v>
      </c>
      <c r="AU33" s="11" t="e">
        <f t="array" aca="1" ref="AU33" ca="1">_xludf.XLOOKUP(AS33,'Scaled score maths'!$H$3:$H$113,'Scaled score maths'!$K$3:$K$113)</f>
        <v>#NAME?</v>
      </c>
      <c r="AV33" s="11">
        <v>0</v>
      </c>
      <c r="AW33" s="11" t="e">
        <f t="array" aca="1" ref="AW33" ca="1">_xludf.XLOOKUP(AV33,'Scaled score maths'!$H$3:$H$113,'Scaled score maths'!$I$3:$I$113)</f>
        <v>#NAME?</v>
      </c>
      <c r="AX33" s="11" t="e">
        <f t="array" aca="1" ref="AX33" ca="1">_xludf.XLOOKUP(AV33,'Scaled score maths'!$H$3:$H$113,'Scaled score maths'!$L$3:$L$113)</f>
        <v>#NAME?</v>
      </c>
      <c r="AY33" s="11">
        <v>0</v>
      </c>
      <c r="AZ33" s="11" t="e">
        <f t="array" aca="1" ref="AZ33" ca="1">_xludf.XLOOKUP(AY33,'Scaled score maths'!$H$3:$H$113,'Scaled score maths'!$I$3:$I$113)</f>
        <v>#NAME?</v>
      </c>
      <c r="BA33" s="11" t="e">
        <f t="array" aca="1" ref="BA33" ca="1">_xludf.XLOOKUP(AY33,'Scaled score maths'!$H$3:$H$113,'Scaled score maths'!$M$3:$M$113)</f>
        <v>#NAME?</v>
      </c>
    </row>
    <row r="34" spans="1:53" ht="15.75" customHeight="1"/>
    <row r="35" spans="1:53" ht="15.75" customHeight="1">
      <c r="A35" s="15" t="s">
        <v>33</v>
      </c>
      <c r="B35" s="15"/>
      <c r="C35" s="15">
        <f t="shared" ref="C35:D35" si="0">AVERAGE(C4:C33)</f>
        <v>0</v>
      </c>
      <c r="D35" s="15" t="e">
        <f t="shared" si="0"/>
        <v>#DIV/0!</v>
      </c>
      <c r="E35" s="15"/>
      <c r="F35" s="15">
        <f t="shared" ref="F35:G35" si="1">AVERAGE(F4:F33)</f>
        <v>0</v>
      </c>
      <c r="G35" s="15" t="e">
        <f t="shared" si="1"/>
        <v>#DIV/0!</v>
      </c>
      <c r="H35" s="15"/>
      <c r="I35" s="15">
        <f t="shared" ref="I35:J35" si="2">AVERAGE(I4:I33)</f>
        <v>0</v>
      </c>
      <c r="J35" s="15" t="e">
        <f t="shared" si="2"/>
        <v>#DIV/0!</v>
      </c>
      <c r="K35" s="15"/>
      <c r="L35" s="15">
        <f t="shared" ref="L35:M35" si="3">AVERAGE(L4:L33)</f>
        <v>0</v>
      </c>
      <c r="M35" s="15" t="e">
        <f t="shared" si="3"/>
        <v>#DIV/0!</v>
      </c>
      <c r="N35" s="15"/>
      <c r="O35" s="15">
        <f t="shared" ref="O35:P35" si="4">AVERAGE(O4:O33)</f>
        <v>0</v>
      </c>
      <c r="P35" s="15" t="e">
        <f t="shared" ca="1" si="4"/>
        <v>#NAME?</v>
      </c>
      <c r="Q35" s="15"/>
      <c r="R35" s="15">
        <f t="shared" ref="R35:S35" si="5">AVERAGE(R4:R33)</f>
        <v>0</v>
      </c>
      <c r="S35" s="15" t="e">
        <f t="shared" ca="1" si="5"/>
        <v>#NAME?</v>
      </c>
      <c r="T35" s="15"/>
      <c r="U35" s="15">
        <f t="shared" ref="U35:V35" si="6">AVERAGE(U4:U33)</f>
        <v>0</v>
      </c>
      <c r="V35" s="15" t="e">
        <f t="shared" ca="1" si="6"/>
        <v>#NAME?</v>
      </c>
      <c r="W35" s="15"/>
      <c r="X35" s="15">
        <f t="shared" ref="X35:Y35" si="7">AVERAGE(X4:X33)</f>
        <v>0</v>
      </c>
      <c r="Y35" s="15" t="e">
        <f t="shared" ca="1" si="7"/>
        <v>#NAME?</v>
      </c>
      <c r="Z35" s="15"/>
      <c r="AA35" s="15">
        <f t="shared" ref="AA35:AB35" si="8">AVERAGE(AA4:AA33)</f>
        <v>0</v>
      </c>
      <c r="AB35" s="15" t="e">
        <f t="shared" ca="1" si="8"/>
        <v>#NAME?</v>
      </c>
      <c r="AC35" s="15"/>
      <c r="AD35" s="15">
        <f t="shared" ref="AD35:AE35" si="9">AVERAGE(AD4:AD33)</f>
        <v>0</v>
      </c>
      <c r="AE35" s="15" t="e">
        <f t="shared" ca="1" si="9"/>
        <v>#NAME?</v>
      </c>
      <c r="AF35" s="15"/>
      <c r="AG35" s="15">
        <f t="shared" ref="AG35:AH35" si="10">AVERAGE(AG4:AG33)</f>
        <v>0</v>
      </c>
      <c r="AH35" s="15" t="e">
        <f t="shared" ca="1" si="10"/>
        <v>#NAME?</v>
      </c>
      <c r="AI35" s="15"/>
      <c r="AJ35" s="15">
        <f t="shared" ref="AJ35:AK35" si="11">AVERAGE(AJ4:AJ33)</f>
        <v>0</v>
      </c>
      <c r="AK35" s="15" t="e">
        <f t="shared" ca="1" si="11"/>
        <v>#NAME?</v>
      </c>
      <c r="AL35" s="15"/>
      <c r="AM35" s="15">
        <f t="shared" ref="AM35:AN35" si="12">AVERAGE(AM4:AM33)</f>
        <v>0</v>
      </c>
      <c r="AN35" s="15" t="e">
        <f t="shared" ca="1" si="12"/>
        <v>#NAME?</v>
      </c>
      <c r="AO35" s="15"/>
      <c r="AP35" s="15">
        <f t="shared" ref="AP35:AQ35" si="13">AVERAGE(AP4:AP33)</f>
        <v>0</v>
      </c>
      <c r="AQ35" s="15" t="e">
        <f t="shared" ca="1" si="13"/>
        <v>#NAME?</v>
      </c>
      <c r="AR35" s="15"/>
      <c r="AS35" s="15">
        <f t="shared" ref="AS35:AT35" si="14">AVERAGE(AS4:AS33)</f>
        <v>0</v>
      </c>
      <c r="AT35" s="15" t="e">
        <f t="shared" ca="1" si="14"/>
        <v>#NAME?</v>
      </c>
      <c r="AU35" s="15"/>
      <c r="AV35" s="15">
        <f t="shared" ref="AV35:AW35" si="15">AVERAGE(AV4:AV33)</f>
        <v>0</v>
      </c>
      <c r="AW35" s="15" t="e">
        <f t="shared" ca="1" si="15"/>
        <v>#NAME?</v>
      </c>
      <c r="AX35" s="15"/>
      <c r="AY35" s="15">
        <f t="shared" ref="AY35:AZ35" si="16">AVERAGE(AY4:AY33)</f>
        <v>0</v>
      </c>
      <c r="AZ35" s="15" t="e">
        <f t="shared" ca="1" si="16"/>
        <v>#NAME?</v>
      </c>
      <c r="BA35" s="15"/>
    </row>
    <row r="36" spans="1:53" ht="15.75" customHeight="1"/>
    <row r="37" spans="1:53" ht="15.75" customHeight="1"/>
    <row r="38" spans="1:53" ht="15.75" customHeight="1"/>
    <row r="39" spans="1:53" ht="15.75" customHeight="1"/>
    <row r="40" spans="1:53" ht="15.75" customHeight="1"/>
    <row r="41" spans="1:53" ht="15.75" customHeight="1"/>
    <row r="42" spans="1:53" ht="15.75" customHeight="1"/>
    <row r="43" spans="1:53" ht="15.75" customHeight="1"/>
    <row r="44" spans="1:53" ht="15.75" customHeight="1"/>
    <row r="45" spans="1:53" ht="15.75" customHeight="1"/>
    <row r="46" spans="1:53" ht="15.75" customHeight="1"/>
    <row r="47" spans="1:53" ht="15.75" customHeight="1"/>
    <row r="48" spans="1:5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lzKW7Gz8K8VX3zR9xuxkoKVDwuS+m9hYLlzyMs1RKPktgqCwvzU0NjKdjeXMon0/EhbeCoHo9wW87unrYAmvLA==" saltValue="ZqpQuonL4FB8/9UqhvMF6w==" spinCount="100000" sheet="1" objects="1" scenarios="1"/>
  <mergeCells count="23">
    <mergeCell ref="AV2:AX2"/>
    <mergeCell ref="AY2:BA2"/>
    <mergeCell ref="C1:H1"/>
    <mergeCell ref="I1:Q1"/>
    <mergeCell ref="R1:Z1"/>
    <mergeCell ref="AA1:AI1"/>
    <mergeCell ref="AJ1:AR1"/>
    <mergeCell ref="AS1:BA1"/>
    <mergeCell ref="C2:E2"/>
    <mergeCell ref="F2:H2"/>
    <mergeCell ref="I2:K2"/>
    <mergeCell ref="L2:N2"/>
    <mergeCell ref="O2:Q2"/>
    <mergeCell ref="R2:T2"/>
    <mergeCell ref="U2:W2"/>
    <mergeCell ref="X2:Z2"/>
    <mergeCell ref="AP2:AR2"/>
    <mergeCell ref="AS2:AU2"/>
    <mergeCell ref="AA2:AC2"/>
    <mergeCell ref="AD2:AF2"/>
    <mergeCell ref="AG2:AI2"/>
    <mergeCell ref="AJ2:AL2"/>
    <mergeCell ref="AM2:AO2"/>
  </mergeCells>
  <conditionalFormatting sqref="E4:E33">
    <cfRule type="colorScale" priority="1">
      <colorScale>
        <cfvo type="min"/>
        <cfvo type="percentile" val="50"/>
        <cfvo type="max"/>
        <color rgb="FF63BE7B"/>
        <color rgb="FFFFEB84"/>
        <color rgb="FFF8696B"/>
      </colorScale>
    </cfRule>
  </conditionalFormatting>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1000"/>
  <sheetViews>
    <sheetView workbookViewId="0">
      <pane xSplit="1" topLeftCell="B1" activePane="topRight" state="frozen"/>
      <selection pane="topRight" activeCell="D29" sqref="D29"/>
    </sheetView>
  </sheetViews>
  <sheetFormatPr defaultColWidth="14.42578125" defaultRowHeight="15" customHeight="1"/>
  <cols>
    <col min="1" max="1" width="18" customWidth="1"/>
    <col min="2" max="2" width="8.7109375" customWidth="1"/>
    <col min="3" max="3" width="11.7109375" customWidth="1"/>
    <col min="4" max="5" width="8.7109375" customWidth="1"/>
    <col min="6" max="6" width="11.85546875" customWidth="1"/>
    <col min="7" max="8" width="8.7109375" customWidth="1"/>
    <col min="9" max="9" width="11.85546875" customWidth="1"/>
    <col min="10" max="46" width="8.7109375" customWidth="1"/>
  </cols>
  <sheetData>
    <row r="1" spans="1:46">
      <c r="B1" s="85" t="s">
        <v>16</v>
      </c>
      <c r="C1" s="80"/>
      <c r="D1" s="80"/>
      <c r="E1" s="80"/>
      <c r="F1" s="80"/>
      <c r="G1" s="80"/>
      <c r="H1" s="80"/>
      <c r="I1" s="80"/>
      <c r="J1" s="81"/>
      <c r="K1" s="89" t="s">
        <v>17</v>
      </c>
      <c r="L1" s="90"/>
      <c r="M1" s="90"/>
      <c r="N1" s="90"/>
      <c r="O1" s="90"/>
      <c r="P1" s="90"/>
      <c r="Q1" s="90"/>
      <c r="R1" s="90"/>
      <c r="S1" s="91"/>
      <c r="T1" s="92" t="s">
        <v>18</v>
      </c>
      <c r="U1" s="80"/>
      <c r="V1" s="80"/>
      <c r="W1" s="80"/>
      <c r="X1" s="80"/>
      <c r="Y1" s="80"/>
      <c r="Z1" s="80"/>
      <c r="AA1" s="80"/>
      <c r="AB1" s="81"/>
      <c r="AC1" s="79" t="s">
        <v>19</v>
      </c>
      <c r="AD1" s="80"/>
      <c r="AE1" s="80"/>
      <c r="AF1" s="80"/>
      <c r="AG1" s="80"/>
      <c r="AH1" s="80"/>
      <c r="AI1" s="80"/>
      <c r="AJ1" s="80"/>
      <c r="AK1" s="81"/>
      <c r="AL1" s="82" t="s">
        <v>20</v>
      </c>
      <c r="AM1" s="80"/>
      <c r="AN1" s="80"/>
      <c r="AO1" s="80"/>
      <c r="AP1" s="80"/>
      <c r="AQ1" s="80"/>
      <c r="AR1" s="80"/>
      <c r="AS1" s="80"/>
      <c r="AT1" s="81"/>
    </row>
    <row r="2" spans="1:46">
      <c r="B2" s="85" t="s">
        <v>23</v>
      </c>
      <c r="C2" s="80"/>
      <c r="D2" s="81"/>
      <c r="E2" s="85" t="s">
        <v>21</v>
      </c>
      <c r="F2" s="80"/>
      <c r="G2" s="81"/>
      <c r="H2" s="85" t="s">
        <v>22</v>
      </c>
      <c r="I2" s="80"/>
      <c r="J2" s="81"/>
      <c r="K2" s="86" t="s">
        <v>23</v>
      </c>
      <c r="L2" s="80"/>
      <c r="M2" s="81"/>
      <c r="N2" s="87" t="s">
        <v>24</v>
      </c>
      <c r="O2" s="80"/>
      <c r="P2" s="81"/>
      <c r="Q2" s="87" t="s">
        <v>22</v>
      </c>
      <c r="R2" s="80"/>
      <c r="S2" s="81"/>
      <c r="T2" s="92" t="s">
        <v>23</v>
      </c>
      <c r="U2" s="80"/>
      <c r="V2" s="81"/>
      <c r="W2" s="92" t="s">
        <v>21</v>
      </c>
      <c r="X2" s="80"/>
      <c r="Y2" s="81"/>
      <c r="Z2" s="92" t="s">
        <v>22</v>
      </c>
      <c r="AA2" s="80"/>
      <c r="AB2" s="81"/>
      <c r="AC2" s="79" t="s">
        <v>23</v>
      </c>
      <c r="AD2" s="80"/>
      <c r="AE2" s="81"/>
      <c r="AF2" s="79" t="s">
        <v>21</v>
      </c>
      <c r="AG2" s="80"/>
      <c r="AH2" s="81"/>
      <c r="AI2" s="79" t="s">
        <v>22</v>
      </c>
      <c r="AJ2" s="80"/>
      <c r="AK2" s="81"/>
      <c r="AL2" s="82" t="s">
        <v>23</v>
      </c>
      <c r="AM2" s="80"/>
      <c r="AN2" s="81"/>
      <c r="AO2" s="82" t="s">
        <v>21</v>
      </c>
      <c r="AP2" s="80"/>
      <c r="AQ2" s="81"/>
      <c r="AR2" s="82" t="s">
        <v>22</v>
      </c>
      <c r="AS2" s="80"/>
      <c r="AT2" s="81"/>
    </row>
    <row r="3" spans="1:46">
      <c r="A3" s="1" t="s">
        <v>32</v>
      </c>
      <c r="B3" s="6" t="s">
        <v>29</v>
      </c>
      <c r="C3" s="6" t="s">
        <v>30</v>
      </c>
      <c r="D3" s="6" t="s">
        <v>54</v>
      </c>
      <c r="E3" s="6" t="s">
        <v>29</v>
      </c>
      <c r="F3" s="6" t="s">
        <v>28</v>
      </c>
      <c r="G3" s="6" t="s">
        <v>54</v>
      </c>
      <c r="H3" s="6" t="s">
        <v>29</v>
      </c>
      <c r="I3" s="6" t="s">
        <v>28</v>
      </c>
      <c r="J3" s="6" t="s">
        <v>54</v>
      </c>
      <c r="K3" s="7" t="s">
        <v>29</v>
      </c>
      <c r="L3" s="8" t="s">
        <v>30</v>
      </c>
      <c r="M3" s="8" t="s">
        <v>54</v>
      </c>
      <c r="N3" s="8" t="s">
        <v>29</v>
      </c>
      <c r="O3" s="8" t="s">
        <v>28</v>
      </c>
      <c r="P3" s="8" t="s">
        <v>54</v>
      </c>
      <c r="Q3" s="8" t="s">
        <v>29</v>
      </c>
      <c r="R3" s="8" t="s">
        <v>28</v>
      </c>
      <c r="S3" s="8" t="s">
        <v>54</v>
      </c>
      <c r="T3" s="9" t="s">
        <v>27</v>
      </c>
      <c r="U3" s="9" t="s">
        <v>30</v>
      </c>
      <c r="V3" s="9" t="s">
        <v>54</v>
      </c>
      <c r="W3" s="9" t="s">
        <v>27</v>
      </c>
      <c r="X3" s="9" t="s">
        <v>28</v>
      </c>
      <c r="Y3" s="9" t="s">
        <v>54</v>
      </c>
      <c r="Z3" s="9" t="s">
        <v>29</v>
      </c>
      <c r="AA3" s="9" t="s">
        <v>28</v>
      </c>
      <c r="AB3" s="9" t="s">
        <v>54</v>
      </c>
      <c r="AC3" s="10" t="s">
        <v>29</v>
      </c>
      <c r="AD3" s="10" t="s">
        <v>30</v>
      </c>
      <c r="AE3" s="10" t="s">
        <v>54</v>
      </c>
      <c r="AF3" s="10" t="s">
        <v>29</v>
      </c>
      <c r="AG3" s="10" t="s">
        <v>28</v>
      </c>
      <c r="AH3" s="10" t="s">
        <v>54</v>
      </c>
      <c r="AI3" s="10" t="s">
        <v>29</v>
      </c>
      <c r="AJ3" s="10" t="s">
        <v>28</v>
      </c>
      <c r="AK3" s="10" t="s">
        <v>54</v>
      </c>
      <c r="AL3" s="11" t="s">
        <v>27</v>
      </c>
      <c r="AM3" s="11" t="s">
        <v>30</v>
      </c>
      <c r="AN3" s="11" t="s">
        <v>54</v>
      </c>
      <c r="AO3" s="11" t="s">
        <v>27</v>
      </c>
      <c r="AP3" s="11" t="s">
        <v>28</v>
      </c>
      <c r="AQ3" s="11" t="s">
        <v>54</v>
      </c>
      <c r="AR3" s="11" t="s">
        <v>27</v>
      </c>
      <c r="AS3" s="11" t="s">
        <v>28</v>
      </c>
      <c r="AT3" s="11" t="s">
        <v>54</v>
      </c>
    </row>
    <row r="4" spans="1:46">
      <c r="B4" s="6">
        <v>0</v>
      </c>
      <c r="C4" s="6" t="str">
        <f>_xlfn.XLOOKUP(B4,'Scaled score SPAG'!$AJ$3:$AJ$23,'Scaled score SPAG'!$AK$3:$AK$23)</f>
        <v>n</v>
      </c>
      <c r="D4" s="6" t="str">
        <f>_xlfn.XLOOKUP(B4,'Scaled score SPAG'!$AJ$3:$AJ$23,'Scaled score SPAG'!$AM$3:$AM$23)</f>
        <v>SB</v>
      </c>
      <c r="E4" s="6">
        <v>0</v>
      </c>
      <c r="F4" s="6" t="str">
        <f>_xlfn.XLOOKUP(SPAG!E4,'Scaled score SPAG'!$A$3:$A$43,'Scaled score SPAG'!$B$3:$B$43)</f>
        <v>n</v>
      </c>
      <c r="G4" s="6" t="str">
        <f>_xlfn.XLOOKUP(E4,'Scaled score SPAG'!$A$3:$A$43,'Scaled score SPAG'!$E$3:$E$43)</f>
        <v>SB</v>
      </c>
      <c r="H4" s="6">
        <v>0</v>
      </c>
      <c r="I4" s="6" t="str">
        <f>_xlfn.XLOOKUP(H4,'Scaled score SPAG'!$A$3:$A$43,'Scaled score SPAG'!$B$3:$B$43)</f>
        <v>n</v>
      </c>
      <c r="J4" s="6" t="str">
        <f>_xlfn.XLOOKUP(H4,'Scaled score SPAG'!$A$3:$A$43,'Scaled score SPAG'!$F$3:$F$43)</f>
        <v>SB</v>
      </c>
      <c r="K4" s="8">
        <v>0</v>
      </c>
      <c r="L4" s="8" t="str">
        <f>_xlfn.XLOOKUP(K4,'Scaled score SPAG'!$AC$3:$AC$53,'Scaled score SPAG'!$AD$3:$AD$53)</f>
        <v>n</v>
      </c>
      <c r="M4" s="8" t="str">
        <f>_xlfn.XLOOKUP(K4,'Scaled score SPAG'!$AC$3:$AC$53,'Scaled score SPAG'!$AF$3:$AF$53)</f>
        <v>SB</v>
      </c>
      <c r="N4" s="8">
        <v>0</v>
      </c>
      <c r="O4" s="8" t="str">
        <f>_xlfn.XLOOKUP(N4,'Scaled score SPAG'!$AC$3:$AC$53,'Scaled score SPAG'!$AD$3:$AD$53)</f>
        <v>n</v>
      </c>
      <c r="P4" s="8" t="str">
        <f>_xlfn.XLOOKUP(N4,'Scaled score SPAG'!$AC$3:$AC$53,'Scaled score SPAG'!$AG$3:$AG$53)</f>
        <v>SB</v>
      </c>
      <c r="Q4" s="8">
        <v>0</v>
      </c>
      <c r="R4" s="8" t="str">
        <f>_xlfn.XLOOKUP(Q4,'Scaled score SPAG'!$AC$3:$AC$53,'Scaled score SPAG'!$AD$3:$AD$53)</f>
        <v>n</v>
      </c>
      <c r="S4" s="8" t="str">
        <f>_xlfn.XLOOKUP(Q4,'Scaled score SPAG'!$AC$3:$AC$53,'Scaled score SPAG'!$AH$3:$AH$53)</f>
        <v>SB</v>
      </c>
      <c r="T4" s="9">
        <v>0</v>
      </c>
      <c r="U4" s="9" t="str">
        <f>_xlfn.XLOOKUP(T4,'Scaled score SPAG'!$V$3:$V$63,'Scaled score SPAG'!$W$3:$W$63)</f>
        <v>n</v>
      </c>
      <c r="V4" s="9" t="str">
        <f>_xlfn.XLOOKUP(T4,'Scaled score SPAG'!$V$3:$V$63,'Scaled score SPAG'!$Y$3:$Y$63)</f>
        <v>SB</v>
      </c>
      <c r="W4" s="9">
        <v>0</v>
      </c>
      <c r="X4" s="9" t="str">
        <f>_xlfn.XLOOKUP(W4,'Scaled score SPAG'!$V$3:$V$63,'Scaled score SPAG'!$W$3:$W$63)</f>
        <v>n</v>
      </c>
      <c r="Y4" s="9" t="str">
        <f>_xlfn.XLOOKUP(W4,'Scaled score SPAG'!$V$3:$V$63,'Scaled score SPAG'!$Z$3:$Z$63)</f>
        <v>SB</v>
      </c>
      <c r="Z4" s="9">
        <v>0</v>
      </c>
      <c r="AA4" s="9" t="str">
        <f>_xlfn.XLOOKUP(Z4,'Scaled score SPAG'!$V$3:$V$63,'Scaled score SPAG'!$W$3:$W$63)</f>
        <v>n</v>
      </c>
      <c r="AB4" s="9" t="str">
        <f>_xlfn.XLOOKUP(Z4,'Scaled score SPAG'!$V$3:$V$63,'Scaled score SPAG'!$AA$3:$AA$63)</f>
        <v>SB</v>
      </c>
      <c r="AC4" s="10">
        <v>0</v>
      </c>
      <c r="AD4" s="10" t="str">
        <f>_xlfn.XLOOKUP(AC4,'Scaled score SPAG'!$O$3:$O$73,'Scaled score SPAG'!$P$3:$P$73)</f>
        <v>n</v>
      </c>
      <c r="AE4" s="10" t="str">
        <f>_xlfn.XLOOKUP(AC4,'Scaled score SPAG'!$O$3:$O$73,'Scaled score SPAG'!$R$3:$R$73)</f>
        <v>SB</v>
      </c>
      <c r="AF4" s="10">
        <v>0</v>
      </c>
      <c r="AG4" s="10" t="str">
        <f>_xlfn.XLOOKUP(AF4,'Scaled score SPAG'!$O$3:$O$73,'Scaled score SPAG'!$P$3:$P$73)</f>
        <v>n</v>
      </c>
      <c r="AH4" s="10" t="str">
        <f>_xlfn.XLOOKUP(AF4,'Scaled score SPAG'!$O$3:$O$73,'Scaled score SPAG'!$S$3:$S$73)</f>
        <v>SB</v>
      </c>
      <c r="AI4" s="10">
        <v>0</v>
      </c>
      <c r="AJ4" s="10" t="str">
        <f>_xlfn.XLOOKUP(AI4,'Scaled score SPAG'!$O$3:$O$73,'Scaled score SPAG'!$P$3:$P$73)</f>
        <v>n</v>
      </c>
      <c r="AK4" s="10" t="str">
        <f>_xlfn.XLOOKUP(AI4,'Scaled score SPAG'!$O$3:$O$73,'Scaled score SPAG'!$T$3:$T$73)</f>
        <v>SB</v>
      </c>
      <c r="AL4" s="11">
        <v>0</v>
      </c>
      <c r="AM4" s="11" t="str">
        <f>_xlfn.XLOOKUP(AL4,'Scaled score SPAG'!$H$3:$H$73,'Scaled score SPAG'!$I$3:$I$73)</f>
        <v>n</v>
      </c>
      <c r="AN4" s="11" t="str">
        <f>_xlfn.XLOOKUP(AL4,'Scaled score SPAG'!$H$3:$H$73,'Scaled score SPAG'!$K$3:$K$73)</f>
        <v>SB</v>
      </c>
      <c r="AO4" s="11">
        <v>0</v>
      </c>
      <c r="AP4" s="11" t="str">
        <f>_xlfn.XLOOKUP(AO4,'Scaled score SPAG'!$H$3:$H$73,'Scaled score SPAG'!$I$3:$I$73)</f>
        <v>n</v>
      </c>
      <c r="AQ4" s="11" t="str">
        <f>_xlfn.XLOOKUP(AO4,'Scaled score SPAG'!$H$3:$H$73,'Scaled score SPAG'!$L$3:$L$73)</f>
        <v>SB</v>
      </c>
      <c r="AR4" s="11">
        <v>0</v>
      </c>
      <c r="AS4" s="11" t="str">
        <f>_xlfn.XLOOKUP(AR4,'Scaled score SPAG'!$H$3:$H$73,'Scaled score SPAG'!$I$3:$I$73)</f>
        <v>n</v>
      </c>
      <c r="AT4" s="11" t="str">
        <f>_xlfn.XLOOKUP(AR4,'Scaled score SPAG'!$H$3:$H$73,'Scaled score SPAG'!$M$3:$M$73)</f>
        <v>SB</v>
      </c>
    </row>
    <row r="5" spans="1:46">
      <c r="B5" s="6">
        <v>0</v>
      </c>
      <c r="C5" s="6" t="str">
        <f>_xlfn.XLOOKUP(B5,'Scaled score SPAG'!$AJ$3:$AJ$23,'Scaled score SPAG'!$AK$3:$AK$23)</f>
        <v>n</v>
      </c>
      <c r="D5" s="6" t="str">
        <f>_xlfn.XLOOKUP(B5,'Scaled score SPAG'!$AJ$3:$AJ$23,'Scaled score SPAG'!$AM$3:$AM$23)</f>
        <v>SB</v>
      </c>
      <c r="E5" s="6">
        <v>0</v>
      </c>
      <c r="F5" s="6" t="str">
        <f>_xlfn.XLOOKUP(SPAG!E5,'Scaled score SPAG'!$A$3:$A$43,'Scaled score SPAG'!$B$3:$B$43)</f>
        <v>n</v>
      </c>
      <c r="G5" s="6" t="str">
        <f>_xlfn.XLOOKUP(E5,'Scaled score SPAG'!$A$3:$A$43,'Scaled score SPAG'!$E$3:$E$43)</f>
        <v>SB</v>
      </c>
      <c r="H5" s="6">
        <v>0</v>
      </c>
      <c r="I5" s="6" t="str">
        <f>_xlfn.XLOOKUP(H5,'Scaled score SPAG'!$A$3:$A$43,'Scaled score SPAG'!$B$3:$B$43)</f>
        <v>n</v>
      </c>
      <c r="J5" s="6" t="str">
        <f>_xlfn.XLOOKUP(H5,'Scaled score SPAG'!$A$3:$A$43,'Scaled score SPAG'!$F$3:$F$43)</f>
        <v>SB</v>
      </c>
      <c r="K5" s="8">
        <v>0</v>
      </c>
      <c r="L5" s="8" t="str">
        <f>_xlfn.XLOOKUP(K5,'Scaled score SPAG'!$AC$3:$AC$53,'Scaled score SPAG'!$AD$3:$AD$53)</f>
        <v>n</v>
      </c>
      <c r="M5" s="8" t="str">
        <f>_xlfn.XLOOKUP(K5,'Scaled score SPAG'!$AC$3:$AC$53,'Scaled score SPAG'!$AF$3:$AF$53)</f>
        <v>SB</v>
      </c>
      <c r="N5" s="8">
        <v>0</v>
      </c>
      <c r="O5" s="8" t="str">
        <f>_xlfn.XLOOKUP(N5,'Scaled score SPAG'!$AC$3:$AC$53,'Scaled score SPAG'!$AD$3:$AD$53)</f>
        <v>n</v>
      </c>
      <c r="P5" s="8" t="str">
        <f>_xlfn.XLOOKUP(N5,'Scaled score SPAG'!$AC$3:$AC$53,'Scaled score SPAG'!$AG$3:$AG$53)</f>
        <v>SB</v>
      </c>
      <c r="Q5" s="8">
        <v>0</v>
      </c>
      <c r="R5" s="8" t="str">
        <f>_xlfn.XLOOKUP(Q5,'Scaled score SPAG'!$AC$3:$AC$53,'Scaled score SPAG'!$AD$3:$AD$53)</f>
        <v>n</v>
      </c>
      <c r="S5" s="8" t="str">
        <f>_xlfn.XLOOKUP(Q5,'Scaled score SPAG'!$AC$3:$AC$53,'Scaled score SPAG'!$AH$3:$AH$53)</f>
        <v>SB</v>
      </c>
      <c r="T5" s="9">
        <v>0</v>
      </c>
      <c r="U5" s="9" t="str">
        <f>_xlfn.XLOOKUP(T5,'Scaled score SPAG'!$V$3:$V$63,'Scaled score SPAG'!$W$3:$W$63)</f>
        <v>n</v>
      </c>
      <c r="V5" s="9" t="str">
        <f>_xlfn.XLOOKUP(T5,'Scaled score SPAG'!$V$3:$V$63,'Scaled score SPAG'!$Y$3:$Y$63)</f>
        <v>SB</v>
      </c>
      <c r="W5" s="9">
        <v>0</v>
      </c>
      <c r="X5" s="9" t="str">
        <f>_xlfn.XLOOKUP(W5,'Scaled score SPAG'!$V$3:$V$63,'Scaled score SPAG'!$W$3:$W$63)</f>
        <v>n</v>
      </c>
      <c r="Y5" s="9" t="str">
        <f>_xlfn.XLOOKUP(W5,'Scaled score SPAG'!$V$3:$V$63,'Scaled score SPAG'!$Z$3:$Z$63)</f>
        <v>SB</v>
      </c>
      <c r="Z5" s="9">
        <v>0</v>
      </c>
      <c r="AA5" s="9" t="str">
        <f>_xlfn.XLOOKUP(Z5,'Scaled score SPAG'!$V$3:$V$63,'Scaled score SPAG'!$W$3:$W$63)</f>
        <v>n</v>
      </c>
      <c r="AB5" s="9" t="str">
        <f>_xlfn.XLOOKUP(Z5,'Scaled score SPAG'!$V$3:$V$63,'Scaled score SPAG'!$AA$3:$AA$63)</f>
        <v>SB</v>
      </c>
      <c r="AC5" s="10">
        <v>0</v>
      </c>
      <c r="AD5" s="10" t="str">
        <f>_xlfn.XLOOKUP(AC5,'Scaled score SPAG'!$O$3:$O$73,'Scaled score SPAG'!$P$3:$P$73)</f>
        <v>n</v>
      </c>
      <c r="AE5" s="10" t="str">
        <f>_xlfn.XLOOKUP(AC5,'Scaled score SPAG'!$O$3:$O$73,'Scaled score SPAG'!$R$3:$R$73)</f>
        <v>SB</v>
      </c>
      <c r="AF5" s="10">
        <v>0</v>
      </c>
      <c r="AG5" s="10" t="str">
        <f>_xlfn.XLOOKUP(AF5,'Scaled score SPAG'!$O$3:$O$73,'Scaled score SPAG'!$P$3:$P$73)</f>
        <v>n</v>
      </c>
      <c r="AH5" s="10" t="str">
        <f>_xlfn.XLOOKUP(AF5,'Scaled score SPAG'!$O$3:$O$73,'Scaled score SPAG'!$S$3:$S$73)</f>
        <v>SB</v>
      </c>
      <c r="AI5" s="10">
        <v>0</v>
      </c>
      <c r="AJ5" s="10" t="str">
        <f>_xlfn.XLOOKUP(AI5,'Scaled score SPAG'!$O$3:$O$73,'Scaled score SPAG'!$P$3:$P$73)</f>
        <v>n</v>
      </c>
      <c r="AK5" s="10" t="str">
        <f>_xlfn.XLOOKUP(AI5,'Scaled score SPAG'!$O$3:$O$73,'Scaled score SPAG'!$T$3:$T$73)</f>
        <v>SB</v>
      </c>
      <c r="AL5" s="11">
        <v>0</v>
      </c>
      <c r="AM5" s="11" t="str">
        <f>_xlfn.XLOOKUP(AL5,'Scaled score SPAG'!$H$3:$H$73,'Scaled score SPAG'!$I$3:$I$73)</f>
        <v>n</v>
      </c>
      <c r="AN5" s="11" t="str">
        <f>_xlfn.XLOOKUP(AL5,'Scaled score SPAG'!$H$3:$H$73,'Scaled score SPAG'!$K$3:$K$73)</f>
        <v>SB</v>
      </c>
      <c r="AO5" s="11">
        <v>0</v>
      </c>
      <c r="AP5" s="11" t="str">
        <f>_xlfn.XLOOKUP(AO5,'Scaled score SPAG'!$H$3:$H$73,'Scaled score SPAG'!$I$3:$I$73)</f>
        <v>n</v>
      </c>
      <c r="AQ5" s="11" t="str">
        <f>_xlfn.XLOOKUP(AO5,'Scaled score SPAG'!$H$3:$H$73,'Scaled score SPAG'!$L$3:$L$73)</f>
        <v>SB</v>
      </c>
      <c r="AR5" s="11">
        <v>0</v>
      </c>
      <c r="AS5" s="11" t="str">
        <f>_xlfn.XLOOKUP(AR5,'Scaled score SPAG'!$H$3:$H$73,'Scaled score SPAG'!$I$3:$I$73)</f>
        <v>n</v>
      </c>
      <c r="AT5" s="11" t="str">
        <f>_xlfn.XLOOKUP(AR5,'Scaled score SPAG'!$H$3:$H$73,'Scaled score SPAG'!$M$3:$M$73)</f>
        <v>SB</v>
      </c>
    </row>
    <row r="6" spans="1:46">
      <c r="B6" s="6">
        <v>0</v>
      </c>
      <c r="C6" s="6" t="str">
        <f>_xlfn.XLOOKUP(B6,'Scaled score SPAG'!$AJ$3:$AJ$23,'Scaled score SPAG'!$AK$3:$AK$23)</f>
        <v>n</v>
      </c>
      <c r="D6" s="6" t="str">
        <f>_xlfn.XLOOKUP(B6,'Scaled score SPAG'!$AJ$3:$AJ$23,'Scaled score SPAG'!$AM$3:$AM$23)</f>
        <v>SB</v>
      </c>
      <c r="E6" s="6">
        <v>0</v>
      </c>
      <c r="F6" s="6" t="str">
        <f>_xlfn.XLOOKUP(SPAG!E6,'Scaled score SPAG'!$A$3:$A$43,'Scaled score SPAG'!$B$3:$B$43)</f>
        <v>n</v>
      </c>
      <c r="G6" s="6" t="str">
        <f>_xlfn.XLOOKUP(E6,'Scaled score SPAG'!$A$3:$A$43,'Scaled score SPAG'!$E$3:$E$43)</f>
        <v>SB</v>
      </c>
      <c r="H6" s="6">
        <v>0</v>
      </c>
      <c r="I6" s="6" t="str">
        <f>_xlfn.XLOOKUP(H6,'Scaled score SPAG'!$A$3:$A$43,'Scaled score SPAG'!$B$3:$B$43)</f>
        <v>n</v>
      </c>
      <c r="J6" s="6" t="str">
        <f>_xlfn.XLOOKUP(H6,'Scaled score SPAG'!$A$3:$A$43,'Scaled score SPAG'!$F$3:$F$43)</f>
        <v>SB</v>
      </c>
      <c r="K6" s="8">
        <v>0</v>
      </c>
      <c r="L6" s="8" t="str">
        <f>_xlfn.XLOOKUP(K6,'Scaled score SPAG'!$AC$3:$AC$53,'Scaled score SPAG'!$AD$3:$AD$53)</f>
        <v>n</v>
      </c>
      <c r="M6" s="8" t="str">
        <f>_xlfn.XLOOKUP(K6,'Scaled score SPAG'!$AC$3:$AC$53,'Scaled score SPAG'!$AF$3:$AF$53)</f>
        <v>SB</v>
      </c>
      <c r="N6" s="8">
        <v>0</v>
      </c>
      <c r="O6" s="8" t="str">
        <f>_xlfn.XLOOKUP(N6,'Scaled score SPAG'!$AC$3:$AC$53,'Scaled score SPAG'!$AD$3:$AD$53)</f>
        <v>n</v>
      </c>
      <c r="P6" s="8" t="str">
        <f>_xlfn.XLOOKUP(N6,'Scaled score SPAG'!$AC$3:$AC$53,'Scaled score SPAG'!$AG$3:$AG$53)</f>
        <v>SB</v>
      </c>
      <c r="Q6" s="8">
        <v>0</v>
      </c>
      <c r="R6" s="8" t="str">
        <f>_xlfn.XLOOKUP(Q6,'Scaled score SPAG'!$AC$3:$AC$53,'Scaled score SPAG'!$AD$3:$AD$53)</f>
        <v>n</v>
      </c>
      <c r="S6" s="8" t="str">
        <f>_xlfn.XLOOKUP(Q6,'Scaled score SPAG'!$AC$3:$AC$53,'Scaled score SPAG'!$AH$3:$AH$53)</f>
        <v>SB</v>
      </c>
      <c r="T6" s="9">
        <v>0</v>
      </c>
      <c r="U6" s="9" t="str">
        <f>_xlfn.XLOOKUP(T6,'Scaled score SPAG'!$V$3:$V$63,'Scaled score SPAG'!$W$3:$W$63)</f>
        <v>n</v>
      </c>
      <c r="V6" s="9" t="str">
        <f>_xlfn.XLOOKUP(T6,'Scaled score SPAG'!$V$3:$V$63,'Scaled score SPAG'!$Y$3:$Y$63)</f>
        <v>SB</v>
      </c>
      <c r="W6" s="9">
        <v>0</v>
      </c>
      <c r="X6" s="9" t="str">
        <f>_xlfn.XLOOKUP(W6,'Scaled score SPAG'!$V$3:$V$63,'Scaled score SPAG'!$W$3:$W$63)</f>
        <v>n</v>
      </c>
      <c r="Y6" s="9" t="str">
        <f>_xlfn.XLOOKUP(W6,'Scaled score SPAG'!$V$3:$V$63,'Scaled score SPAG'!$Z$3:$Z$63)</f>
        <v>SB</v>
      </c>
      <c r="Z6" s="9">
        <v>0</v>
      </c>
      <c r="AA6" s="9" t="str">
        <f>_xlfn.XLOOKUP(Z6,'Scaled score SPAG'!$V$3:$V$63,'Scaled score SPAG'!$W$3:$W$63)</f>
        <v>n</v>
      </c>
      <c r="AB6" s="9" t="str">
        <f>_xlfn.XLOOKUP(Z6,'Scaled score SPAG'!$V$3:$V$63,'Scaled score SPAG'!$AA$3:$AA$63)</f>
        <v>SB</v>
      </c>
      <c r="AC6" s="10">
        <v>0</v>
      </c>
      <c r="AD6" s="10" t="str">
        <f>_xlfn.XLOOKUP(AC6,'Scaled score SPAG'!$O$3:$O$73,'Scaled score SPAG'!$P$3:$P$73)</f>
        <v>n</v>
      </c>
      <c r="AE6" s="10" t="str">
        <f>_xlfn.XLOOKUP(AC6,'Scaled score SPAG'!$O$3:$O$73,'Scaled score SPAG'!$R$3:$R$73)</f>
        <v>SB</v>
      </c>
      <c r="AF6" s="10">
        <v>0</v>
      </c>
      <c r="AG6" s="10" t="str">
        <f>_xlfn.XLOOKUP(AF6,'Scaled score SPAG'!$O$3:$O$73,'Scaled score SPAG'!$P$3:$P$73)</f>
        <v>n</v>
      </c>
      <c r="AH6" s="10" t="str">
        <f>_xlfn.XLOOKUP(AF6,'Scaled score SPAG'!$O$3:$O$73,'Scaled score SPAG'!$S$3:$S$73)</f>
        <v>SB</v>
      </c>
      <c r="AI6" s="10">
        <v>0</v>
      </c>
      <c r="AJ6" s="10" t="str">
        <f>_xlfn.XLOOKUP(AI6,'Scaled score SPAG'!$O$3:$O$73,'Scaled score SPAG'!$P$3:$P$73)</f>
        <v>n</v>
      </c>
      <c r="AK6" s="10" t="str">
        <f>_xlfn.XLOOKUP(AI6,'Scaled score SPAG'!$O$3:$O$73,'Scaled score SPAG'!$T$3:$T$73)</f>
        <v>SB</v>
      </c>
      <c r="AL6" s="11">
        <v>0</v>
      </c>
      <c r="AM6" s="11" t="str">
        <f>_xlfn.XLOOKUP(AL6,'Scaled score SPAG'!$H$3:$H$73,'Scaled score SPAG'!$I$3:$I$73)</f>
        <v>n</v>
      </c>
      <c r="AN6" s="11" t="str">
        <f>_xlfn.XLOOKUP(AL6,'Scaled score SPAG'!$H$3:$H$73,'Scaled score SPAG'!$K$3:$K$73)</f>
        <v>SB</v>
      </c>
      <c r="AO6" s="11">
        <v>0</v>
      </c>
      <c r="AP6" s="11" t="str">
        <f>_xlfn.XLOOKUP(AO6,'Scaled score SPAG'!$H$3:$H$73,'Scaled score SPAG'!$I$3:$I$73)</f>
        <v>n</v>
      </c>
      <c r="AQ6" s="11" t="str">
        <f>_xlfn.XLOOKUP(AO6,'Scaled score SPAG'!$H$3:$H$73,'Scaled score SPAG'!$L$3:$L$73)</f>
        <v>SB</v>
      </c>
      <c r="AR6" s="11">
        <v>0</v>
      </c>
      <c r="AS6" s="11" t="str">
        <f>_xlfn.XLOOKUP(AR6,'Scaled score SPAG'!$H$3:$H$73,'Scaled score SPAG'!$I$3:$I$73)</f>
        <v>n</v>
      </c>
      <c r="AT6" s="11" t="str">
        <f>_xlfn.XLOOKUP(AR6,'Scaled score SPAG'!$H$3:$H$73,'Scaled score SPAG'!$M$3:$M$73)</f>
        <v>SB</v>
      </c>
    </row>
    <row r="7" spans="1:46">
      <c r="B7" s="6">
        <v>0</v>
      </c>
      <c r="C7" s="6" t="str">
        <f>_xlfn.XLOOKUP(B7,'Scaled score SPAG'!$AJ$3:$AJ$23,'Scaled score SPAG'!$AK$3:$AK$23)</f>
        <v>n</v>
      </c>
      <c r="D7" s="6" t="str">
        <f>_xlfn.XLOOKUP(B7,'Scaled score SPAG'!$AJ$3:$AJ$23,'Scaled score SPAG'!$AM$3:$AM$23)</f>
        <v>SB</v>
      </c>
      <c r="E7" s="6">
        <v>0</v>
      </c>
      <c r="F7" s="6" t="str">
        <f>_xlfn.XLOOKUP(SPAG!E7,'Scaled score SPAG'!$A$3:$A$43,'Scaled score SPAG'!$B$3:$B$43)</f>
        <v>n</v>
      </c>
      <c r="G7" s="6" t="str">
        <f>_xlfn.XLOOKUP(E7,'Scaled score SPAG'!$A$3:$A$43,'Scaled score SPAG'!$E$3:$E$43)</f>
        <v>SB</v>
      </c>
      <c r="H7" s="6">
        <v>0</v>
      </c>
      <c r="I7" s="6" t="str">
        <f>_xlfn.XLOOKUP(H7,'Scaled score SPAG'!$A$3:$A$43,'Scaled score SPAG'!$B$3:$B$43)</f>
        <v>n</v>
      </c>
      <c r="J7" s="6" t="str">
        <f>_xlfn.XLOOKUP(H7,'Scaled score SPAG'!$A$3:$A$43,'Scaled score SPAG'!$F$3:$F$43)</f>
        <v>SB</v>
      </c>
      <c r="K7" s="8">
        <v>0</v>
      </c>
      <c r="L7" s="8" t="str">
        <f>_xlfn.XLOOKUP(K7,'Scaled score SPAG'!$AC$3:$AC$53,'Scaled score SPAG'!$AD$3:$AD$53)</f>
        <v>n</v>
      </c>
      <c r="M7" s="8" t="str">
        <f>_xlfn.XLOOKUP(K7,'Scaled score SPAG'!$AC$3:$AC$53,'Scaled score SPAG'!$AF$3:$AF$53)</f>
        <v>SB</v>
      </c>
      <c r="N7" s="8">
        <v>0</v>
      </c>
      <c r="O7" s="8" t="str">
        <f>_xlfn.XLOOKUP(N7,'Scaled score SPAG'!$AC$3:$AC$53,'Scaled score SPAG'!$AD$3:$AD$53)</f>
        <v>n</v>
      </c>
      <c r="P7" s="8" t="str">
        <f>_xlfn.XLOOKUP(N7,'Scaled score SPAG'!$AC$3:$AC$53,'Scaled score SPAG'!$AG$3:$AG$53)</f>
        <v>SB</v>
      </c>
      <c r="Q7" s="8">
        <v>0</v>
      </c>
      <c r="R7" s="8" t="str">
        <f>_xlfn.XLOOKUP(Q7,'Scaled score SPAG'!$AC$3:$AC$53,'Scaled score SPAG'!$AD$3:$AD$53)</f>
        <v>n</v>
      </c>
      <c r="S7" s="8" t="str">
        <f>_xlfn.XLOOKUP(Q7,'Scaled score SPAG'!$AC$3:$AC$53,'Scaled score SPAG'!$AH$3:$AH$53)</f>
        <v>SB</v>
      </c>
      <c r="T7" s="9">
        <v>0</v>
      </c>
      <c r="U7" s="9" t="str">
        <f>_xlfn.XLOOKUP(T7,'Scaled score SPAG'!$V$3:$V$63,'Scaled score SPAG'!$W$3:$W$63)</f>
        <v>n</v>
      </c>
      <c r="V7" s="9" t="str">
        <f>_xlfn.XLOOKUP(T7,'Scaled score SPAG'!$V$3:$V$63,'Scaled score SPAG'!$Y$3:$Y$63)</f>
        <v>SB</v>
      </c>
      <c r="W7" s="9">
        <v>0</v>
      </c>
      <c r="X7" s="9" t="str">
        <f>_xlfn.XLOOKUP(W7,'Scaled score SPAG'!$V$3:$V$63,'Scaled score SPAG'!$W$3:$W$63)</f>
        <v>n</v>
      </c>
      <c r="Y7" s="9" t="str">
        <f>_xlfn.XLOOKUP(W7,'Scaled score SPAG'!$V$3:$V$63,'Scaled score SPAG'!$Z$3:$Z$63)</f>
        <v>SB</v>
      </c>
      <c r="Z7" s="9">
        <v>0</v>
      </c>
      <c r="AA7" s="9" t="str">
        <f>_xlfn.XLOOKUP(Z7,'Scaled score SPAG'!$V$3:$V$63,'Scaled score SPAG'!$W$3:$W$63)</f>
        <v>n</v>
      </c>
      <c r="AB7" s="9" t="str">
        <f>_xlfn.XLOOKUP(Z7,'Scaled score SPAG'!$V$3:$V$63,'Scaled score SPAG'!$AA$3:$AA$63)</f>
        <v>SB</v>
      </c>
      <c r="AC7" s="10">
        <v>0</v>
      </c>
      <c r="AD7" s="10" t="str">
        <f>_xlfn.XLOOKUP(AC7,'Scaled score SPAG'!$O$3:$O$73,'Scaled score SPAG'!$P$3:$P$73)</f>
        <v>n</v>
      </c>
      <c r="AE7" s="10" t="str">
        <f>_xlfn.XLOOKUP(AC7,'Scaled score SPAG'!$O$3:$O$73,'Scaled score SPAG'!$R$3:$R$73)</f>
        <v>SB</v>
      </c>
      <c r="AF7" s="10">
        <v>0</v>
      </c>
      <c r="AG7" s="10" t="str">
        <f>_xlfn.XLOOKUP(AF7,'Scaled score SPAG'!$O$3:$O$73,'Scaled score SPAG'!$P$3:$P$73)</f>
        <v>n</v>
      </c>
      <c r="AH7" s="10" t="str">
        <f>_xlfn.XLOOKUP(AF7,'Scaled score SPAG'!$O$3:$O$73,'Scaled score SPAG'!$S$3:$S$73)</f>
        <v>SB</v>
      </c>
      <c r="AI7" s="10">
        <v>0</v>
      </c>
      <c r="AJ7" s="10" t="str">
        <f>_xlfn.XLOOKUP(AI7,'Scaled score SPAG'!$O$3:$O$73,'Scaled score SPAG'!$P$3:$P$73)</f>
        <v>n</v>
      </c>
      <c r="AK7" s="10" t="str">
        <f>_xlfn.XLOOKUP(AI7,'Scaled score SPAG'!$O$3:$O$73,'Scaled score SPAG'!$T$3:$T$73)</f>
        <v>SB</v>
      </c>
      <c r="AL7" s="11">
        <v>0</v>
      </c>
      <c r="AM7" s="11" t="str">
        <f>_xlfn.XLOOKUP(AL7,'Scaled score SPAG'!$H$3:$H$73,'Scaled score SPAG'!$I$3:$I$73)</f>
        <v>n</v>
      </c>
      <c r="AN7" s="11" t="str">
        <f>_xlfn.XLOOKUP(AL7,'Scaled score SPAG'!$H$3:$H$73,'Scaled score SPAG'!$K$3:$K$73)</f>
        <v>SB</v>
      </c>
      <c r="AO7" s="11">
        <v>0</v>
      </c>
      <c r="AP7" s="11" t="str">
        <f>_xlfn.XLOOKUP(AO7,'Scaled score SPAG'!$H$3:$H$73,'Scaled score SPAG'!$I$3:$I$73)</f>
        <v>n</v>
      </c>
      <c r="AQ7" s="11" t="str">
        <f>_xlfn.XLOOKUP(AO7,'Scaled score SPAG'!$H$3:$H$73,'Scaled score SPAG'!$L$3:$L$73)</f>
        <v>SB</v>
      </c>
      <c r="AR7" s="11">
        <v>0</v>
      </c>
      <c r="AS7" s="11" t="str">
        <f>_xlfn.XLOOKUP(AR7,'Scaled score SPAG'!$H$3:$H$73,'Scaled score SPAG'!$I$3:$I$73)</f>
        <v>n</v>
      </c>
      <c r="AT7" s="11" t="str">
        <f>_xlfn.XLOOKUP(AR7,'Scaled score SPAG'!$H$3:$H$73,'Scaled score SPAG'!$M$3:$M$73)</f>
        <v>SB</v>
      </c>
    </row>
    <row r="8" spans="1:46">
      <c r="B8" s="6">
        <v>0</v>
      </c>
      <c r="C8" s="6" t="str">
        <f>_xlfn.XLOOKUP(B8,'Scaled score SPAG'!$AJ$3:$AJ$23,'Scaled score SPAG'!$AK$3:$AK$23)</f>
        <v>n</v>
      </c>
      <c r="D8" s="6" t="str">
        <f>_xlfn.XLOOKUP(B8,'Scaled score SPAG'!$AJ$3:$AJ$23,'Scaled score SPAG'!$AM$3:$AM$23)</f>
        <v>SB</v>
      </c>
      <c r="E8" s="6">
        <v>0</v>
      </c>
      <c r="F8" s="6" t="str">
        <f>_xlfn.XLOOKUP(SPAG!E8,'Scaled score SPAG'!$A$3:$A$43,'Scaled score SPAG'!$B$3:$B$43)</f>
        <v>n</v>
      </c>
      <c r="G8" s="6" t="str">
        <f>_xlfn.XLOOKUP(E8,'Scaled score SPAG'!$A$3:$A$43,'Scaled score SPAG'!$E$3:$E$43)</f>
        <v>SB</v>
      </c>
      <c r="H8" s="6">
        <v>0</v>
      </c>
      <c r="I8" s="6" t="str">
        <f>_xlfn.XLOOKUP(H8,'Scaled score SPAG'!$A$3:$A$43,'Scaled score SPAG'!$B$3:$B$43)</f>
        <v>n</v>
      </c>
      <c r="J8" s="6" t="str">
        <f>_xlfn.XLOOKUP(H8,'Scaled score SPAG'!$A$3:$A$43,'Scaled score SPAG'!$F$3:$F$43)</f>
        <v>SB</v>
      </c>
      <c r="K8" s="8">
        <v>0</v>
      </c>
      <c r="L8" s="8" t="str">
        <f>_xlfn.XLOOKUP(K8,'Scaled score SPAG'!$AC$3:$AC$53,'Scaled score SPAG'!$AD$3:$AD$53)</f>
        <v>n</v>
      </c>
      <c r="M8" s="8" t="str">
        <f>_xlfn.XLOOKUP(K8,'Scaled score SPAG'!$AC$3:$AC$53,'Scaled score SPAG'!$AF$3:$AF$53)</f>
        <v>SB</v>
      </c>
      <c r="N8" s="8">
        <v>0</v>
      </c>
      <c r="O8" s="8" t="str">
        <f>_xlfn.XLOOKUP(N8,'Scaled score SPAG'!$AC$3:$AC$53,'Scaled score SPAG'!$AD$3:$AD$53)</f>
        <v>n</v>
      </c>
      <c r="P8" s="8" t="str">
        <f>_xlfn.XLOOKUP(N8,'Scaled score SPAG'!$AC$3:$AC$53,'Scaled score SPAG'!$AG$3:$AG$53)</f>
        <v>SB</v>
      </c>
      <c r="Q8" s="8">
        <v>0</v>
      </c>
      <c r="R8" s="8" t="str">
        <f>_xlfn.XLOOKUP(Q8,'Scaled score SPAG'!$AC$3:$AC$53,'Scaled score SPAG'!$AD$3:$AD$53)</f>
        <v>n</v>
      </c>
      <c r="S8" s="8" t="str">
        <f>_xlfn.XLOOKUP(Q8,'Scaled score SPAG'!$AC$3:$AC$53,'Scaled score SPAG'!$AH$3:$AH$53)</f>
        <v>SB</v>
      </c>
      <c r="T8" s="9">
        <v>0</v>
      </c>
      <c r="U8" s="9" t="str">
        <f>_xlfn.XLOOKUP(T8,'Scaled score SPAG'!$V$3:$V$63,'Scaled score SPAG'!$W$3:$W$63)</f>
        <v>n</v>
      </c>
      <c r="V8" s="9" t="str">
        <f>_xlfn.XLOOKUP(T8,'Scaled score SPAG'!$V$3:$V$63,'Scaled score SPAG'!$Y$3:$Y$63)</f>
        <v>SB</v>
      </c>
      <c r="W8" s="9">
        <v>0</v>
      </c>
      <c r="X8" s="9" t="str">
        <f>_xlfn.XLOOKUP(W8,'Scaled score SPAG'!$V$3:$V$63,'Scaled score SPAG'!$W$3:$W$63)</f>
        <v>n</v>
      </c>
      <c r="Y8" s="9" t="str">
        <f>_xlfn.XLOOKUP(W8,'Scaled score SPAG'!$V$3:$V$63,'Scaled score SPAG'!$Z$3:$Z$63)</f>
        <v>SB</v>
      </c>
      <c r="Z8" s="9">
        <v>0</v>
      </c>
      <c r="AA8" s="9" t="str">
        <f>_xlfn.XLOOKUP(Z8,'Scaled score SPAG'!$V$3:$V$63,'Scaled score SPAG'!$W$3:$W$63)</f>
        <v>n</v>
      </c>
      <c r="AB8" s="9" t="str">
        <f>_xlfn.XLOOKUP(Z8,'Scaled score SPAG'!$V$3:$V$63,'Scaled score SPAG'!$AA$3:$AA$63)</f>
        <v>SB</v>
      </c>
      <c r="AC8" s="10">
        <v>0</v>
      </c>
      <c r="AD8" s="10" t="str">
        <f>_xlfn.XLOOKUP(AC8,'Scaled score SPAG'!$O$3:$O$73,'Scaled score SPAG'!$P$3:$P$73)</f>
        <v>n</v>
      </c>
      <c r="AE8" s="10" t="str">
        <f>_xlfn.XLOOKUP(AC8,'Scaled score SPAG'!$O$3:$O$73,'Scaled score SPAG'!$R$3:$R$73)</f>
        <v>SB</v>
      </c>
      <c r="AF8" s="10">
        <v>0</v>
      </c>
      <c r="AG8" s="10" t="str">
        <f>_xlfn.XLOOKUP(AF8,'Scaled score SPAG'!$O$3:$O$73,'Scaled score SPAG'!$P$3:$P$73)</f>
        <v>n</v>
      </c>
      <c r="AH8" s="10" t="str">
        <f>_xlfn.XLOOKUP(AF8,'Scaled score SPAG'!$O$3:$O$73,'Scaled score SPAG'!$S$3:$S$73)</f>
        <v>SB</v>
      </c>
      <c r="AI8" s="10">
        <v>0</v>
      </c>
      <c r="AJ8" s="10" t="str">
        <f>_xlfn.XLOOKUP(AI8,'Scaled score SPAG'!$O$3:$O$73,'Scaled score SPAG'!$P$3:$P$73)</f>
        <v>n</v>
      </c>
      <c r="AK8" s="10" t="str">
        <f>_xlfn.XLOOKUP(AI8,'Scaled score SPAG'!$O$3:$O$73,'Scaled score SPAG'!$T$3:$T$73)</f>
        <v>SB</v>
      </c>
      <c r="AL8" s="11">
        <v>0</v>
      </c>
      <c r="AM8" s="11" t="str">
        <f>_xlfn.XLOOKUP(AL8,'Scaled score SPAG'!$H$3:$H$73,'Scaled score SPAG'!$I$3:$I$73)</f>
        <v>n</v>
      </c>
      <c r="AN8" s="11" t="str">
        <f>_xlfn.XLOOKUP(AL8,'Scaled score SPAG'!$H$3:$H$73,'Scaled score SPAG'!$K$3:$K$73)</f>
        <v>SB</v>
      </c>
      <c r="AO8" s="11">
        <v>0</v>
      </c>
      <c r="AP8" s="11" t="str">
        <f>_xlfn.XLOOKUP(AO8,'Scaled score SPAG'!$H$3:$H$73,'Scaled score SPAG'!$I$3:$I$73)</f>
        <v>n</v>
      </c>
      <c r="AQ8" s="11" t="str">
        <f>_xlfn.XLOOKUP(AO8,'Scaled score SPAG'!$H$3:$H$73,'Scaled score SPAG'!$L$3:$L$73)</f>
        <v>SB</v>
      </c>
      <c r="AR8" s="11">
        <v>0</v>
      </c>
      <c r="AS8" s="11" t="str">
        <f>_xlfn.XLOOKUP(AR8,'Scaled score SPAG'!$H$3:$H$73,'Scaled score SPAG'!$I$3:$I$73)</f>
        <v>n</v>
      </c>
      <c r="AT8" s="11" t="str">
        <f>_xlfn.XLOOKUP(AR8,'Scaled score SPAG'!$H$3:$H$73,'Scaled score SPAG'!$M$3:$M$73)</f>
        <v>SB</v>
      </c>
    </row>
    <row r="9" spans="1:46">
      <c r="B9" s="6">
        <v>0</v>
      </c>
      <c r="C9" s="6" t="str">
        <f>_xlfn.XLOOKUP(B9,'Scaled score SPAG'!$AJ$3:$AJ$23,'Scaled score SPAG'!$AK$3:$AK$23)</f>
        <v>n</v>
      </c>
      <c r="D9" s="6" t="str">
        <f>_xlfn.XLOOKUP(B9,'Scaled score SPAG'!$AJ$3:$AJ$23,'Scaled score SPAG'!$AM$3:$AM$23)</f>
        <v>SB</v>
      </c>
      <c r="E9" s="6">
        <v>0</v>
      </c>
      <c r="F9" s="6" t="str">
        <f>_xlfn.XLOOKUP(SPAG!E9,'Scaled score SPAG'!$A$3:$A$43,'Scaled score SPAG'!$B$3:$B$43)</f>
        <v>n</v>
      </c>
      <c r="G9" s="6" t="str">
        <f>_xlfn.XLOOKUP(E9,'Scaled score SPAG'!$A$3:$A$43,'Scaled score SPAG'!$E$3:$E$43)</f>
        <v>SB</v>
      </c>
      <c r="H9" s="6">
        <v>0</v>
      </c>
      <c r="I9" s="6" t="str">
        <f>_xlfn.XLOOKUP(H9,'Scaled score SPAG'!$A$3:$A$43,'Scaled score SPAG'!$B$3:$B$43)</f>
        <v>n</v>
      </c>
      <c r="J9" s="6" t="str">
        <f>_xlfn.XLOOKUP(H9,'Scaled score SPAG'!$A$3:$A$43,'Scaled score SPAG'!$F$3:$F$43)</f>
        <v>SB</v>
      </c>
      <c r="K9" s="8">
        <v>0</v>
      </c>
      <c r="L9" s="8" t="str">
        <f>_xlfn.XLOOKUP(K9,'Scaled score SPAG'!$AC$3:$AC$53,'Scaled score SPAG'!$AD$3:$AD$53)</f>
        <v>n</v>
      </c>
      <c r="M9" s="8" t="str">
        <f>_xlfn.XLOOKUP(K9,'Scaled score SPAG'!$AC$3:$AC$53,'Scaled score SPAG'!$AF$3:$AF$53)</f>
        <v>SB</v>
      </c>
      <c r="N9" s="8">
        <v>0</v>
      </c>
      <c r="O9" s="8" t="str">
        <f>_xlfn.XLOOKUP(N9,'Scaled score SPAG'!$AC$3:$AC$53,'Scaled score SPAG'!$AD$3:$AD$53)</f>
        <v>n</v>
      </c>
      <c r="P9" s="8" t="str">
        <f>_xlfn.XLOOKUP(N9,'Scaled score SPAG'!$AC$3:$AC$53,'Scaled score SPAG'!$AG$3:$AG$53)</f>
        <v>SB</v>
      </c>
      <c r="Q9" s="8">
        <v>0</v>
      </c>
      <c r="R9" s="8" t="str">
        <f>_xlfn.XLOOKUP(Q9,'Scaled score SPAG'!$AC$3:$AC$53,'Scaled score SPAG'!$AD$3:$AD$53)</f>
        <v>n</v>
      </c>
      <c r="S9" s="8" t="str">
        <f>_xlfn.XLOOKUP(Q9,'Scaled score SPAG'!$AC$3:$AC$53,'Scaled score SPAG'!$AH$3:$AH$53)</f>
        <v>SB</v>
      </c>
      <c r="T9" s="9">
        <v>0</v>
      </c>
      <c r="U9" s="9" t="str">
        <f>_xlfn.XLOOKUP(T9,'Scaled score SPAG'!$V$3:$V$63,'Scaled score SPAG'!$W$3:$W$63)</f>
        <v>n</v>
      </c>
      <c r="V9" s="9" t="str">
        <f>_xlfn.XLOOKUP(T9,'Scaled score SPAG'!$V$3:$V$63,'Scaled score SPAG'!$Y$3:$Y$63)</f>
        <v>SB</v>
      </c>
      <c r="W9" s="9">
        <v>0</v>
      </c>
      <c r="X9" s="9" t="str">
        <f>_xlfn.XLOOKUP(W9,'Scaled score SPAG'!$V$3:$V$63,'Scaled score SPAG'!$W$3:$W$63)</f>
        <v>n</v>
      </c>
      <c r="Y9" s="9" t="str">
        <f>_xlfn.XLOOKUP(W9,'Scaled score SPAG'!$V$3:$V$63,'Scaled score SPAG'!$Z$3:$Z$63)</f>
        <v>SB</v>
      </c>
      <c r="Z9" s="9">
        <v>0</v>
      </c>
      <c r="AA9" s="9" t="str">
        <f>_xlfn.XLOOKUP(Z9,'Scaled score SPAG'!$V$3:$V$63,'Scaled score SPAG'!$W$3:$W$63)</f>
        <v>n</v>
      </c>
      <c r="AB9" s="9" t="str">
        <f>_xlfn.XLOOKUP(Z9,'Scaled score SPAG'!$V$3:$V$63,'Scaled score SPAG'!$AA$3:$AA$63)</f>
        <v>SB</v>
      </c>
      <c r="AC9" s="10">
        <v>0</v>
      </c>
      <c r="AD9" s="10" t="str">
        <f>_xlfn.XLOOKUP(AC9,'Scaled score SPAG'!$O$3:$O$73,'Scaled score SPAG'!$P$3:$P$73)</f>
        <v>n</v>
      </c>
      <c r="AE9" s="10" t="str">
        <f>_xlfn.XLOOKUP(AC9,'Scaled score SPAG'!$O$3:$O$73,'Scaled score SPAG'!$R$3:$R$73)</f>
        <v>SB</v>
      </c>
      <c r="AF9" s="10">
        <v>0</v>
      </c>
      <c r="AG9" s="10" t="str">
        <f>_xlfn.XLOOKUP(AF9,'Scaled score SPAG'!$O$3:$O$73,'Scaled score SPAG'!$P$3:$P$73)</f>
        <v>n</v>
      </c>
      <c r="AH9" s="10" t="str">
        <f>_xlfn.XLOOKUP(AF9,'Scaled score SPAG'!$O$3:$O$73,'Scaled score SPAG'!$S$3:$S$73)</f>
        <v>SB</v>
      </c>
      <c r="AI9" s="10">
        <v>0</v>
      </c>
      <c r="AJ9" s="10" t="str">
        <f>_xlfn.XLOOKUP(AI9,'Scaled score SPAG'!$O$3:$O$73,'Scaled score SPAG'!$P$3:$P$73)</f>
        <v>n</v>
      </c>
      <c r="AK9" s="10" t="str">
        <f>_xlfn.XLOOKUP(AI9,'Scaled score SPAG'!$O$3:$O$73,'Scaled score SPAG'!$T$3:$T$73)</f>
        <v>SB</v>
      </c>
      <c r="AL9" s="11">
        <v>0</v>
      </c>
      <c r="AM9" s="11" t="str">
        <f>_xlfn.XLOOKUP(AL9,'Scaled score SPAG'!$H$3:$H$73,'Scaled score SPAG'!$I$3:$I$73)</f>
        <v>n</v>
      </c>
      <c r="AN9" s="11" t="str">
        <f>_xlfn.XLOOKUP(AL9,'Scaled score SPAG'!$H$3:$H$73,'Scaled score SPAG'!$K$3:$K$73)</f>
        <v>SB</v>
      </c>
      <c r="AO9" s="11">
        <v>0</v>
      </c>
      <c r="AP9" s="11" t="str">
        <f>_xlfn.XLOOKUP(AO9,'Scaled score SPAG'!$H$3:$H$73,'Scaled score SPAG'!$I$3:$I$73)</f>
        <v>n</v>
      </c>
      <c r="AQ9" s="11" t="str">
        <f>_xlfn.XLOOKUP(AO9,'Scaled score SPAG'!$H$3:$H$73,'Scaled score SPAG'!$L$3:$L$73)</f>
        <v>SB</v>
      </c>
      <c r="AR9" s="11">
        <v>0</v>
      </c>
      <c r="AS9" s="11" t="str">
        <f>_xlfn.XLOOKUP(AR9,'Scaled score SPAG'!$H$3:$H$73,'Scaled score SPAG'!$I$3:$I$73)</f>
        <v>n</v>
      </c>
      <c r="AT9" s="11" t="str">
        <f>_xlfn.XLOOKUP(AR9,'Scaled score SPAG'!$H$3:$H$73,'Scaled score SPAG'!$M$3:$M$73)</f>
        <v>SB</v>
      </c>
    </row>
    <row r="10" spans="1:46">
      <c r="B10" s="6">
        <v>0</v>
      </c>
      <c r="C10" s="6" t="str">
        <f>_xlfn.XLOOKUP(B10,'Scaled score SPAG'!$AJ$3:$AJ$23,'Scaled score SPAG'!$AK$3:$AK$23)</f>
        <v>n</v>
      </c>
      <c r="D10" s="6" t="str">
        <f>_xlfn.XLOOKUP(B10,'Scaled score SPAG'!$AJ$3:$AJ$23,'Scaled score SPAG'!$AM$3:$AM$23)</f>
        <v>SB</v>
      </c>
      <c r="E10" s="6">
        <v>0</v>
      </c>
      <c r="F10" s="6" t="str">
        <f>_xlfn.XLOOKUP(SPAG!E10,'Scaled score SPAG'!$A$3:$A$43,'Scaled score SPAG'!$B$3:$B$43)</f>
        <v>n</v>
      </c>
      <c r="G10" s="6" t="str">
        <f>_xlfn.XLOOKUP(E10,'Scaled score SPAG'!$A$3:$A$43,'Scaled score SPAG'!$E$3:$E$43)</f>
        <v>SB</v>
      </c>
      <c r="H10" s="6">
        <v>0</v>
      </c>
      <c r="I10" s="6" t="str">
        <f>_xlfn.XLOOKUP(H10,'Scaled score SPAG'!$A$3:$A$43,'Scaled score SPAG'!$B$3:$B$43)</f>
        <v>n</v>
      </c>
      <c r="J10" s="6" t="str">
        <f>_xlfn.XLOOKUP(H10,'Scaled score SPAG'!$A$3:$A$43,'Scaled score SPAG'!$F$3:$F$43)</f>
        <v>SB</v>
      </c>
      <c r="K10" s="8">
        <v>0</v>
      </c>
      <c r="L10" s="8" t="str">
        <f>_xlfn.XLOOKUP(K10,'Scaled score SPAG'!$AC$3:$AC$53,'Scaled score SPAG'!$AD$3:$AD$53)</f>
        <v>n</v>
      </c>
      <c r="M10" s="8" t="str">
        <f>_xlfn.XLOOKUP(K10,'Scaled score SPAG'!$AC$3:$AC$53,'Scaled score SPAG'!$AF$3:$AF$53)</f>
        <v>SB</v>
      </c>
      <c r="N10" s="8">
        <v>0</v>
      </c>
      <c r="O10" s="8" t="str">
        <f>_xlfn.XLOOKUP(N10,'Scaled score SPAG'!$AC$3:$AC$53,'Scaled score SPAG'!$AD$3:$AD$53)</f>
        <v>n</v>
      </c>
      <c r="P10" s="8" t="str">
        <f>_xlfn.XLOOKUP(N10,'Scaled score SPAG'!$AC$3:$AC$53,'Scaled score SPAG'!$AG$3:$AG$53)</f>
        <v>SB</v>
      </c>
      <c r="Q10" s="8">
        <v>0</v>
      </c>
      <c r="R10" s="8" t="str">
        <f>_xlfn.XLOOKUP(Q10,'Scaled score SPAG'!$AC$3:$AC$53,'Scaled score SPAG'!$AD$3:$AD$53)</f>
        <v>n</v>
      </c>
      <c r="S10" s="8" t="str">
        <f>_xlfn.XLOOKUP(Q10,'Scaled score SPAG'!$AC$3:$AC$53,'Scaled score SPAG'!$AH$3:$AH$53)</f>
        <v>SB</v>
      </c>
      <c r="T10" s="9">
        <v>0</v>
      </c>
      <c r="U10" s="9" t="str">
        <f>_xlfn.XLOOKUP(T10,'Scaled score SPAG'!$V$3:$V$63,'Scaled score SPAG'!$W$3:$W$63)</f>
        <v>n</v>
      </c>
      <c r="V10" s="9" t="str">
        <f>_xlfn.XLOOKUP(T10,'Scaled score SPAG'!$V$3:$V$63,'Scaled score SPAG'!$Y$3:$Y$63)</f>
        <v>SB</v>
      </c>
      <c r="W10" s="9">
        <v>0</v>
      </c>
      <c r="X10" s="9" t="str">
        <f>_xlfn.XLOOKUP(W10,'Scaled score SPAG'!$V$3:$V$63,'Scaled score SPAG'!$W$3:$W$63)</f>
        <v>n</v>
      </c>
      <c r="Y10" s="9" t="str">
        <f>_xlfn.XLOOKUP(W10,'Scaled score SPAG'!$V$3:$V$63,'Scaled score SPAG'!$Z$3:$Z$63)</f>
        <v>SB</v>
      </c>
      <c r="Z10" s="9">
        <v>0</v>
      </c>
      <c r="AA10" s="9" t="str">
        <f>_xlfn.XLOOKUP(Z10,'Scaled score SPAG'!$V$3:$V$63,'Scaled score SPAG'!$W$3:$W$63)</f>
        <v>n</v>
      </c>
      <c r="AB10" s="9" t="str">
        <f>_xlfn.XLOOKUP(Z10,'Scaled score SPAG'!$V$3:$V$63,'Scaled score SPAG'!$AA$3:$AA$63)</f>
        <v>SB</v>
      </c>
      <c r="AC10" s="10">
        <v>0</v>
      </c>
      <c r="AD10" s="10" t="str">
        <f>_xlfn.XLOOKUP(AC10,'Scaled score SPAG'!$O$3:$O$73,'Scaled score SPAG'!$P$3:$P$73)</f>
        <v>n</v>
      </c>
      <c r="AE10" s="10" t="str">
        <f>_xlfn.XLOOKUP(AC10,'Scaled score SPAG'!$O$3:$O$73,'Scaled score SPAG'!$R$3:$R$73)</f>
        <v>SB</v>
      </c>
      <c r="AF10" s="10">
        <v>0</v>
      </c>
      <c r="AG10" s="10" t="str">
        <f>_xlfn.XLOOKUP(AF10,'Scaled score SPAG'!$O$3:$O$73,'Scaled score SPAG'!$P$3:$P$73)</f>
        <v>n</v>
      </c>
      <c r="AH10" s="10" t="str">
        <f>_xlfn.XLOOKUP(AF10,'Scaled score SPAG'!$O$3:$O$73,'Scaled score SPAG'!$S$3:$S$73)</f>
        <v>SB</v>
      </c>
      <c r="AI10" s="10">
        <v>0</v>
      </c>
      <c r="AJ10" s="10" t="str">
        <f>_xlfn.XLOOKUP(AI10,'Scaled score SPAG'!$O$3:$O$73,'Scaled score SPAG'!$P$3:$P$73)</f>
        <v>n</v>
      </c>
      <c r="AK10" s="10" t="str">
        <f>_xlfn.XLOOKUP(AI10,'Scaled score SPAG'!$O$3:$O$73,'Scaled score SPAG'!$T$3:$T$73)</f>
        <v>SB</v>
      </c>
      <c r="AL10" s="11">
        <v>0</v>
      </c>
      <c r="AM10" s="11" t="str">
        <f>_xlfn.XLOOKUP(AL10,'Scaled score SPAG'!$H$3:$H$73,'Scaled score SPAG'!$I$3:$I$73)</f>
        <v>n</v>
      </c>
      <c r="AN10" s="11" t="str">
        <f>_xlfn.XLOOKUP(AL10,'Scaled score SPAG'!$H$3:$H$73,'Scaled score SPAG'!$K$3:$K$73)</f>
        <v>SB</v>
      </c>
      <c r="AO10" s="11">
        <v>0</v>
      </c>
      <c r="AP10" s="11" t="str">
        <f>_xlfn.XLOOKUP(AO10,'Scaled score SPAG'!$H$3:$H$73,'Scaled score SPAG'!$I$3:$I$73)</f>
        <v>n</v>
      </c>
      <c r="AQ10" s="11" t="str">
        <f>_xlfn.XLOOKUP(AO10,'Scaled score SPAG'!$H$3:$H$73,'Scaled score SPAG'!$L$3:$L$73)</f>
        <v>SB</v>
      </c>
      <c r="AR10" s="11">
        <v>0</v>
      </c>
      <c r="AS10" s="11" t="str">
        <f>_xlfn.XLOOKUP(AR10,'Scaled score SPAG'!$H$3:$H$73,'Scaled score SPAG'!$I$3:$I$73)</f>
        <v>n</v>
      </c>
      <c r="AT10" s="11" t="str">
        <f>_xlfn.XLOOKUP(AR10,'Scaled score SPAG'!$H$3:$H$73,'Scaled score SPAG'!$M$3:$M$73)</f>
        <v>SB</v>
      </c>
    </row>
    <row r="11" spans="1:46">
      <c r="B11" s="6">
        <v>0</v>
      </c>
      <c r="C11" s="6" t="str">
        <f>_xlfn.XLOOKUP(B11,'Scaled score SPAG'!$AJ$3:$AJ$23,'Scaled score SPAG'!$AK$3:$AK$23)</f>
        <v>n</v>
      </c>
      <c r="D11" s="6" t="str">
        <f>_xlfn.XLOOKUP(B11,'Scaled score SPAG'!$AJ$3:$AJ$23,'Scaled score SPAG'!$AM$3:$AM$23)</f>
        <v>SB</v>
      </c>
      <c r="E11" s="6">
        <v>0</v>
      </c>
      <c r="F11" s="6" t="str">
        <f>_xlfn.XLOOKUP(SPAG!E11,'Scaled score SPAG'!$A$3:$A$43,'Scaled score SPAG'!$B$3:$B$43)</f>
        <v>n</v>
      </c>
      <c r="G11" s="6" t="str">
        <f>_xlfn.XLOOKUP(E11,'Scaled score SPAG'!$A$3:$A$43,'Scaled score SPAG'!$E$3:$E$43)</f>
        <v>SB</v>
      </c>
      <c r="H11" s="6">
        <v>0</v>
      </c>
      <c r="I11" s="6" t="str">
        <f>_xlfn.XLOOKUP(H11,'Scaled score SPAG'!$A$3:$A$43,'Scaled score SPAG'!$B$3:$B$43)</f>
        <v>n</v>
      </c>
      <c r="J11" s="6" t="str">
        <f>_xlfn.XLOOKUP(H11,'Scaled score SPAG'!$A$3:$A$43,'Scaled score SPAG'!$F$3:$F$43)</f>
        <v>SB</v>
      </c>
      <c r="K11" s="8">
        <v>0</v>
      </c>
      <c r="L11" s="8" t="str">
        <f>_xlfn.XLOOKUP(K11,'Scaled score SPAG'!$AC$3:$AC$53,'Scaled score SPAG'!$AD$3:$AD$53)</f>
        <v>n</v>
      </c>
      <c r="M11" s="8" t="str">
        <f>_xlfn.XLOOKUP(K11,'Scaled score SPAG'!$AC$3:$AC$53,'Scaled score SPAG'!$AF$3:$AF$53)</f>
        <v>SB</v>
      </c>
      <c r="N11" s="8">
        <v>0</v>
      </c>
      <c r="O11" s="8" t="str">
        <f>_xlfn.XLOOKUP(N11,'Scaled score SPAG'!$AC$3:$AC$53,'Scaled score SPAG'!$AD$3:$AD$53)</f>
        <v>n</v>
      </c>
      <c r="P11" s="8" t="str">
        <f>_xlfn.XLOOKUP(N11,'Scaled score SPAG'!$AC$3:$AC$53,'Scaled score SPAG'!$AG$3:$AG$53)</f>
        <v>SB</v>
      </c>
      <c r="Q11" s="8">
        <v>0</v>
      </c>
      <c r="R11" s="8" t="str">
        <f>_xlfn.XLOOKUP(Q11,'Scaled score SPAG'!$AC$3:$AC$53,'Scaled score SPAG'!$AD$3:$AD$53)</f>
        <v>n</v>
      </c>
      <c r="S11" s="8" t="str">
        <f>_xlfn.XLOOKUP(Q11,'Scaled score SPAG'!$AC$3:$AC$53,'Scaled score SPAG'!$AH$3:$AH$53)</f>
        <v>SB</v>
      </c>
      <c r="T11" s="9">
        <v>0</v>
      </c>
      <c r="U11" s="9" t="str">
        <f>_xlfn.XLOOKUP(T11,'Scaled score SPAG'!$V$3:$V$63,'Scaled score SPAG'!$W$3:$W$63)</f>
        <v>n</v>
      </c>
      <c r="V11" s="9" t="str">
        <f>_xlfn.XLOOKUP(T11,'Scaled score SPAG'!$V$3:$V$63,'Scaled score SPAG'!$Y$3:$Y$63)</f>
        <v>SB</v>
      </c>
      <c r="W11" s="9">
        <v>0</v>
      </c>
      <c r="X11" s="9" t="str">
        <f>_xlfn.XLOOKUP(W11,'Scaled score SPAG'!$V$3:$V$63,'Scaled score SPAG'!$W$3:$W$63)</f>
        <v>n</v>
      </c>
      <c r="Y11" s="9" t="str">
        <f>_xlfn.XLOOKUP(W11,'Scaled score SPAG'!$V$3:$V$63,'Scaled score SPAG'!$Z$3:$Z$63)</f>
        <v>SB</v>
      </c>
      <c r="Z11" s="9">
        <v>0</v>
      </c>
      <c r="AA11" s="9" t="str">
        <f>_xlfn.XLOOKUP(Z11,'Scaled score SPAG'!$V$3:$V$63,'Scaled score SPAG'!$W$3:$W$63)</f>
        <v>n</v>
      </c>
      <c r="AB11" s="9" t="str">
        <f>_xlfn.XLOOKUP(Z11,'Scaled score SPAG'!$V$3:$V$63,'Scaled score SPAG'!$AA$3:$AA$63)</f>
        <v>SB</v>
      </c>
      <c r="AC11" s="10">
        <v>0</v>
      </c>
      <c r="AD11" s="10" t="str">
        <f>_xlfn.XLOOKUP(AC11,'Scaled score SPAG'!$O$3:$O$73,'Scaled score SPAG'!$P$3:$P$73)</f>
        <v>n</v>
      </c>
      <c r="AE11" s="10" t="str">
        <f>_xlfn.XLOOKUP(AC11,'Scaled score SPAG'!$O$3:$O$73,'Scaled score SPAG'!$R$3:$R$73)</f>
        <v>SB</v>
      </c>
      <c r="AF11" s="10">
        <v>0</v>
      </c>
      <c r="AG11" s="10" t="str">
        <f>_xlfn.XLOOKUP(AF11,'Scaled score SPAG'!$O$3:$O$73,'Scaled score SPAG'!$P$3:$P$73)</f>
        <v>n</v>
      </c>
      <c r="AH11" s="10" t="str">
        <f>_xlfn.XLOOKUP(AF11,'Scaled score SPAG'!$O$3:$O$73,'Scaled score SPAG'!$S$3:$S$73)</f>
        <v>SB</v>
      </c>
      <c r="AI11" s="10">
        <v>0</v>
      </c>
      <c r="AJ11" s="10" t="str">
        <f>_xlfn.XLOOKUP(AI11,'Scaled score SPAG'!$O$3:$O$73,'Scaled score SPAG'!$P$3:$P$73)</f>
        <v>n</v>
      </c>
      <c r="AK11" s="10" t="str">
        <f>_xlfn.XLOOKUP(AI11,'Scaled score SPAG'!$O$3:$O$73,'Scaled score SPAG'!$T$3:$T$73)</f>
        <v>SB</v>
      </c>
      <c r="AL11" s="11">
        <v>0</v>
      </c>
      <c r="AM11" s="11" t="str">
        <f>_xlfn.XLOOKUP(AL11,'Scaled score SPAG'!$H$3:$H$73,'Scaled score SPAG'!$I$3:$I$73)</f>
        <v>n</v>
      </c>
      <c r="AN11" s="11" t="str">
        <f>_xlfn.XLOOKUP(AL11,'Scaled score SPAG'!$H$3:$H$73,'Scaled score SPAG'!$K$3:$K$73)</f>
        <v>SB</v>
      </c>
      <c r="AO11" s="11">
        <v>0</v>
      </c>
      <c r="AP11" s="11" t="str">
        <f>_xlfn.XLOOKUP(AO11,'Scaled score SPAG'!$H$3:$H$73,'Scaled score SPAG'!$I$3:$I$73)</f>
        <v>n</v>
      </c>
      <c r="AQ11" s="11" t="str">
        <f>_xlfn.XLOOKUP(AO11,'Scaled score SPAG'!$H$3:$H$73,'Scaled score SPAG'!$L$3:$L$73)</f>
        <v>SB</v>
      </c>
      <c r="AR11" s="11">
        <v>0</v>
      </c>
      <c r="AS11" s="11" t="str">
        <f>_xlfn.XLOOKUP(AR11,'Scaled score SPAG'!$H$3:$H$73,'Scaled score SPAG'!$I$3:$I$73)</f>
        <v>n</v>
      </c>
      <c r="AT11" s="11" t="str">
        <f>_xlfn.XLOOKUP(AR11,'Scaled score SPAG'!$H$3:$H$73,'Scaled score SPAG'!$M$3:$M$73)</f>
        <v>SB</v>
      </c>
    </row>
    <row r="12" spans="1:46">
      <c r="B12" s="6">
        <v>0</v>
      </c>
      <c r="C12" s="6" t="str">
        <f>_xlfn.XLOOKUP(B12,'Scaled score SPAG'!$AJ$3:$AJ$23,'Scaled score SPAG'!$AK$3:$AK$23)</f>
        <v>n</v>
      </c>
      <c r="D12" s="6" t="str">
        <f>_xlfn.XLOOKUP(B12,'Scaled score SPAG'!$AJ$3:$AJ$23,'Scaled score SPAG'!$AM$3:$AM$23)</f>
        <v>SB</v>
      </c>
      <c r="E12" s="6">
        <v>0</v>
      </c>
      <c r="F12" s="6" t="str">
        <f>_xlfn.XLOOKUP(SPAG!E12,'Scaled score SPAG'!$A$3:$A$43,'Scaled score SPAG'!$B$3:$B$43)</f>
        <v>n</v>
      </c>
      <c r="G12" s="6" t="str">
        <f>_xlfn.XLOOKUP(E12,'Scaled score SPAG'!$A$3:$A$43,'Scaled score SPAG'!$E$3:$E$43)</f>
        <v>SB</v>
      </c>
      <c r="H12" s="6">
        <v>0</v>
      </c>
      <c r="I12" s="6" t="str">
        <f>_xlfn.XLOOKUP(H12,'Scaled score SPAG'!$A$3:$A$43,'Scaled score SPAG'!$B$3:$B$43)</f>
        <v>n</v>
      </c>
      <c r="J12" s="6" t="str">
        <f>_xlfn.XLOOKUP(H12,'Scaled score SPAG'!$A$3:$A$43,'Scaled score SPAG'!$F$3:$F$43)</f>
        <v>SB</v>
      </c>
      <c r="K12" s="8">
        <v>0</v>
      </c>
      <c r="L12" s="8" t="str">
        <f>_xlfn.XLOOKUP(K12,'Scaled score SPAG'!$AC$3:$AC$53,'Scaled score SPAG'!$AD$3:$AD$53)</f>
        <v>n</v>
      </c>
      <c r="M12" s="8" t="str">
        <f>_xlfn.XLOOKUP(K12,'Scaled score SPAG'!$AC$3:$AC$53,'Scaled score SPAG'!$AF$3:$AF$53)</f>
        <v>SB</v>
      </c>
      <c r="N12" s="8">
        <v>0</v>
      </c>
      <c r="O12" s="8" t="str">
        <f>_xlfn.XLOOKUP(N12,'Scaled score SPAG'!$AC$3:$AC$53,'Scaled score SPAG'!$AD$3:$AD$53)</f>
        <v>n</v>
      </c>
      <c r="P12" s="8" t="str">
        <f>_xlfn.XLOOKUP(N12,'Scaled score SPAG'!$AC$3:$AC$53,'Scaled score SPAG'!$AG$3:$AG$53)</f>
        <v>SB</v>
      </c>
      <c r="Q12" s="8">
        <v>0</v>
      </c>
      <c r="R12" s="8" t="str">
        <f>_xlfn.XLOOKUP(Q12,'Scaled score SPAG'!$AC$3:$AC$53,'Scaled score SPAG'!$AD$3:$AD$53)</f>
        <v>n</v>
      </c>
      <c r="S12" s="8" t="str">
        <f>_xlfn.XLOOKUP(Q12,'Scaled score SPAG'!$AC$3:$AC$53,'Scaled score SPAG'!$AH$3:$AH$53)</f>
        <v>SB</v>
      </c>
      <c r="T12" s="9">
        <v>0</v>
      </c>
      <c r="U12" s="9" t="str">
        <f>_xlfn.XLOOKUP(T12,'Scaled score SPAG'!$V$3:$V$63,'Scaled score SPAG'!$W$3:$W$63)</f>
        <v>n</v>
      </c>
      <c r="V12" s="9" t="str">
        <f>_xlfn.XLOOKUP(T12,'Scaled score SPAG'!$V$3:$V$63,'Scaled score SPAG'!$Y$3:$Y$63)</f>
        <v>SB</v>
      </c>
      <c r="W12" s="9">
        <v>0</v>
      </c>
      <c r="X12" s="9" t="str">
        <f>_xlfn.XLOOKUP(W12,'Scaled score SPAG'!$V$3:$V$63,'Scaled score SPAG'!$W$3:$W$63)</f>
        <v>n</v>
      </c>
      <c r="Y12" s="9" t="str">
        <f>_xlfn.XLOOKUP(W12,'Scaled score SPAG'!$V$3:$V$63,'Scaled score SPAG'!$Z$3:$Z$63)</f>
        <v>SB</v>
      </c>
      <c r="Z12" s="9">
        <v>0</v>
      </c>
      <c r="AA12" s="9" t="str">
        <f>_xlfn.XLOOKUP(Z12,'Scaled score SPAG'!$V$3:$V$63,'Scaled score SPAG'!$W$3:$W$63)</f>
        <v>n</v>
      </c>
      <c r="AB12" s="9" t="str">
        <f>_xlfn.XLOOKUP(Z12,'Scaled score SPAG'!$V$3:$V$63,'Scaled score SPAG'!$AA$3:$AA$63)</f>
        <v>SB</v>
      </c>
      <c r="AC12" s="10">
        <v>0</v>
      </c>
      <c r="AD12" s="10" t="str">
        <f>_xlfn.XLOOKUP(AC12,'Scaled score SPAG'!$O$3:$O$73,'Scaled score SPAG'!$P$3:$P$73)</f>
        <v>n</v>
      </c>
      <c r="AE12" s="10" t="str">
        <f>_xlfn.XLOOKUP(AC12,'Scaled score SPAG'!$O$3:$O$73,'Scaled score SPAG'!$R$3:$R$73)</f>
        <v>SB</v>
      </c>
      <c r="AF12" s="10">
        <v>0</v>
      </c>
      <c r="AG12" s="10" t="str">
        <f>_xlfn.XLOOKUP(AF12,'Scaled score SPAG'!$O$3:$O$73,'Scaled score SPAG'!$P$3:$P$73)</f>
        <v>n</v>
      </c>
      <c r="AH12" s="10" t="str">
        <f>_xlfn.XLOOKUP(AF12,'Scaled score SPAG'!$O$3:$O$73,'Scaled score SPAG'!$S$3:$S$73)</f>
        <v>SB</v>
      </c>
      <c r="AI12" s="10">
        <v>0</v>
      </c>
      <c r="AJ12" s="10" t="str">
        <f>_xlfn.XLOOKUP(AI12,'Scaled score SPAG'!$O$3:$O$73,'Scaled score SPAG'!$P$3:$P$73)</f>
        <v>n</v>
      </c>
      <c r="AK12" s="10" t="str">
        <f>_xlfn.XLOOKUP(AI12,'Scaled score SPAG'!$O$3:$O$73,'Scaled score SPAG'!$T$3:$T$73)</f>
        <v>SB</v>
      </c>
      <c r="AL12" s="11">
        <v>0</v>
      </c>
      <c r="AM12" s="11" t="str">
        <f>_xlfn.XLOOKUP(AL12,'Scaled score SPAG'!$H$3:$H$73,'Scaled score SPAG'!$I$3:$I$73)</f>
        <v>n</v>
      </c>
      <c r="AN12" s="11" t="str">
        <f>_xlfn.XLOOKUP(AL12,'Scaled score SPAG'!$H$3:$H$73,'Scaled score SPAG'!$K$3:$K$73)</f>
        <v>SB</v>
      </c>
      <c r="AO12" s="11">
        <v>0</v>
      </c>
      <c r="AP12" s="11" t="str">
        <f>_xlfn.XLOOKUP(AO12,'Scaled score SPAG'!$H$3:$H$73,'Scaled score SPAG'!$I$3:$I$73)</f>
        <v>n</v>
      </c>
      <c r="AQ12" s="11" t="str">
        <f>_xlfn.XLOOKUP(AO12,'Scaled score SPAG'!$H$3:$H$73,'Scaled score SPAG'!$L$3:$L$73)</f>
        <v>SB</v>
      </c>
      <c r="AR12" s="11">
        <v>0</v>
      </c>
      <c r="AS12" s="11" t="str">
        <f>_xlfn.XLOOKUP(AR12,'Scaled score SPAG'!$H$3:$H$73,'Scaled score SPAG'!$I$3:$I$73)</f>
        <v>n</v>
      </c>
      <c r="AT12" s="11" t="str">
        <f>_xlfn.XLOOKUP(AR12,'Scaled score SPAG'!$H$3:$H$73,'Scaled score SPAG'!$M$3:$M$73)</f>
        <v>SB</v>
      </c>
    </row>
    <row r="13" spans="1:46">
      <c r="B13" s="6">
        <v>0</v>
      </c>
      <c r="C13" s="6" t="str">
        <f>_xlfn.XLOOKUP(B13,'Scaled score SPAG'!$AJ$3:$AJ$23,'Scaled score SPAG'!$AK$3:$AK$23)</f>
        <v>n</v>
      </c>
      <c r="D13" s="6" t="str">
        <f>_xlfn.XLOOKUP(B13,'Scaled score SPAG'!$AJ$3:$AJ$23,'Scaled score SPAG'!$AM$3:$AM$23)</f>
        <v>SB</v>
      </c>
      <c r="E13" s="6">
        <v>0</v>
      </c>
      <c r="F13" s="6" t="str">
        <f>_xlfn.XLOOKUP(SPAG!E13,'Scaled score SPAG'!$A$3:$A$43,'Scaled score SPAG'!$B$3:$B$43)</f>
        <v>n</v>
      </c>
      <c r="G13" s="6" t="str">
        <f>_xlfn.XLOOKUP(E13,'Scaled score SPAG'!$A$3:$A$43,'Scaled score SPAG'!$E$3:$E$43)</f>
        <v>SB</v>
      </c>
      <c r="H13" s="6">
        <v>0</v>
      </c>
      <c r="I13" s="6" t="str">
        <f>_xlfn.XLOOKUP(H13,'Scaled score SPAG'!$A$3:$A$43,'Scaled score SPAG'!$B$3:$B$43)</f>
        <v>n</v>
      </c>
      <c r="J13" s="6" t="str">
        <f>_xlfn.XLOOKUP(H13,'Scaled score SPAG'!$A$3:$A$43,'Scaled score SPAG'!$F$3:$F$43)</f>
        <v>SB</v>
      </c>
      <c r="K13" s="8">
        <v>0</v>
      </c>
      <c r="L13" s="8" t="str">
        <f>_xlfn.XLOOKUP(K13,'Scaled score SPAG'!$AC$3:$AC$53,'Scaled score SPAG'!$AD$3:$AD$53)</f>
        <v>n</v>
      </c>
      <c r="M13" s="8" t="str">
        <f>_xlfn.XLOOKUP(K13,'Scaled score SPAG'!$AC$3:$AC$53,'Scaled score SPAG'!$AF$3:$AF$53)</f>
        <v>SB</v>
      </c>
      <c r="N13" s="8">
        <v>0</v>
      </c>
      <c r="O13" s="8" t="str">
        <f>_xlfn.XLOOKUP(N13,'Scaled score SPAG'!$AC$3:$AC$53,'Scaled score SPAG'!$AD$3:$AD$53)</f>
        <v>n</v>
      </c>
      <c r="P13" s="8" t="str">
        <f>_xlfn.XLOOKUP(N13,'Scaled score SPAG'!$AC$3:$AC$53,'Scaled score SPAG'!$AG$3:$AG$53)</f>
        <v>SB</v>
      </c>
      <c r="Q13" s="8">
        <v>0</v>
      </c>
      <c r="R13" s="8" t="str">
        <f>_xlfn.XLOOKUP(Q13,'Scaled score SPAG'!$AC$3:$AC$53,'Scaled score SPAG'!$AD$3:$AD$53)</f>
        <v>n</v>
      </c>
      <c r="S13" s="8" t="str">
        <f>_xlfn.XLOOKUP(Q13,'Scaled score SPAG'!$AC$3:$AC$53,'Scaled score SPAG'!$AH$3:$AH$53)</f>
        <v>SB</v>
      </c>
      <c r="T13" s="9">
        <v>0</v>
      </c>
      <c r="U13" s="9" t="str">
        <f>_xlfn.XLOOKUP(T13,'Scaled score SPAG'!$V$3:$V$63,'Scaled score SPAG'!$W$3:$W$63)</f>
        <v>n</v>
      </c>
      <c r="V13" s="9" t="str">
        <f>_xlfn.XLOOKUP(T13,'Scaled score SPAG'!$V$3:$V$63,'Scaled score SPAG'!$Y$3:$Y$63)</f>
        <v>SB</v>
      </c>
      <c r="W13" s="9">
        <v>0</v>
      </c>
      <c r="X13" s="9" t="str">
        <f>_xlfn.XLOOKUP(W13,'Scaled score SPAG'!$V$3:$V$63,'Scaled score SPAG'!$W$3:$W$63)</f>
        <v>n</v>
      </c>
      <c r="Y13" s="9" t="str">
        <f>_xlfn.XLOOKUP(W13,'Scaled score SPAG'!$V$3:$V$63,'Scaled score SPAG'!$Z$3:$Z$63)</f>
        <v>SB</v>
      </c>
      <c r="Z13" s="9">
        <v>0</v>
      </c>
      <c r="AA13" s="9" t="str">
        <f>_xlfn.XLOOKUP(Z13,'Scaled score SPAG'!$V$3:$V$63,'Scaled score SPAG'!$W$3:$W$63)</f>
        <v>n</v>
      </c>
      <c r="AB13" s="9" t="str">
        <f>_xlfn.XLOOKUP(Z13,'Scaled score SPAG'!$V$3:$V$63,'Scaled score SPAG'!$AA$3:$AA$63)</f>
        <v>SB</v>
      </c>
      <c r="AC13" s="10">
        <v>0</v>
      </c>
      <c r="AD13" s="10" t="str">
        <f>_xlfn.XLOOKUP(AC13,'Scaled score SPAG'!$O$3:$O$73,'Scaled score SPAG'!$P$3:$P$73)</f>
        <v>n</v>
      </c>
      <c r="AE13" s="10" t="str">
        <f>_xlfn.XLOOKUP(AC13,'Scaled score SPAG'!$O$3:$O$73,'Scaled score SPAG'!$R$3:$R$73)</f>
        <v>SB</v>
      </c>
      <c r="AF13" s="10">
        <v>0</v>
      </c>
      <c r="AG13" s="10" t="str">
        <f>_xlfn.XLOOKUP(AF13,'Scaled score SPAG'!$O$3:$O$73,'Scaled score SPAG'!$P$3:$P$73)</f>
        <v>n</v>
      </c>
      <c r="AH13" s="10" t="str">
        <f>_xlfn.XLOOKUP(AF13,'Scaled score SPAG'!$O$3:$O$73,'Scaled score SPAG'!$S$3:$S$73)</f>
        <v>SB</v>
      </c>
      <c r="AI13" s="10">
        <v>0</v>
      </c>
      <c r="AJ13" s="10" t="str">
        <f>_xlfn.XLOOKUP(AI13,'Scaled score SPAG'!$O$3:$O$73,'Scaled score SPAG'!$P$3:$P$73)</f>
        <v>n</v>
      </c>
      <c r="AK13" s="10" t="str">
        <f>_xlfn.XLOOKUP(AI13,'Scaled score SPAG'!$O$3:$O$73,'Scaled score SPAG'!$T$3:$T$73)</f>
        <v>SB</v>
      </c>
      <c r="AL13" s="11">
        <v>0</v>
      </c>
      <c r="AM13" s="11" t="str">
        <f>_xlfn.XLOOKUP(AL13,'Scaled score SPAG'!$H$3:$H$73,'Scaled score SPAG'!$I$3:$I$73)</f>
        <v>n</v>
      </c>
      <c r="AN13" s="11" t="str">
        <f>_xlfn.XLOOKUP(AL13,'Scaled score SPAG'!$H$3:$H$73,'Scaled score SPAG'!$K$3:$K$73)</f>
        <v>SB</v>
      </c>
      <c r="AO13" s="11">
        <v>0</v>
      </c>
      <c r="AP13" s="11" t="str">
        <f>_xlfn.XLOOKUP(AO13,'Scaled score SPAG'!$H$3:$H$73,'Scaled score SPAG'!$I$3:$I$73)</f>
        <v>n</v>
      </c>
      <c r="AQ13" s="11" t="str">
        <f>_xlfn.XLOOKUP(AO13,'Scaled score SPAG'!$H$3:$H$73,'Scaled score SPAG'!$L$3:$L$73)</f>
        <v>SB</v>
      </c>
      <c r="AR13" s="11">
        <v>0</v>
      </c>
      <c r="AS13" s="11" t="str">
        <f>_xlfn.XLOOKUP(AR13,'Scaled score SPAG'!$H$3:$H$73,'Scaled score SPAG'!$I$3:$I$73)</f>
        <v>n</v>
      </c>
      <c r="AT13" s="11" t="str">
        <f>_xlfn.XLOOKUP(AR13,'Scaled score SPAG'!$H$3:$H$73,'Scaled score SPAG'!$M$3:$M$73)</f>
        <v>SB</v>
      </c>
    </row>
    <row r="14" spans="1:46">
      <c r="B14" s="6">
        <v>0</v>
      </c>
      <c r="C14" s="6" t="str">
        <f>_xlfn.XLOOKUP(B14,'Scaled score SPAG'!$AJ$3:$AJ$23,'Scaled score SPAG'!$AK$3:$AK$23)</f>
        <v>n</v>
      </c>
      <c r="D14" s="6" t="str">
        <f>_xlfn.XLOOKUP(B14,'Scaled score SPAG'!$AJ$3:$AJ$23,'Scaled score SPAG'!$AM$3:$AM$23)</f>
        <v>SB</v>
      </c>
      <c r="E14" s="6">
        <v>0</v>
      </c>
      <c r="F14" s="6" t="str">
        <f>_xlfn.XLOOKUP(SPAG!E14,'Scaled score SPAG'!$A$3:$A$43,'Scaled score SPAG'!$B$3:$B$43)</f>
        <v>n</v>
      </c>
      <c r="G14" s="6" t="str">
        <f>_xlfn.XLOOKUP(E14,'Scaled score SPAG'!$A$3:$A$43,'Scaled score SPAG'!$E$3:$E$43)</f>
        <v>SB</v>
      </c>
      <c r="H14" s="6">
        <v>0</v>
      </c>
      <c r="I14" s="6" t="str">
        <f>_xlfn.XLOOKUP(H14,'Scaled score SPAG'!$A$3:$A$43,'Scaled score SPAG'!$B$3:$B$43)</f>
        <v>n</v>
      </c>
      <c r="J14" s="6" t="str">
        <f>_xlfn.XLOOKUP(H14,'Scaled score SPAG'!$A$3:$A$43,'Scaled score SPAG'!$F$3:$F$43)</f>
        <v>SB</v>
      </c>
      <c r="K14" s="8">
        <v>0</v>
      </c>
      <c r="L14" s="8" t="str">
        <f>_xlfn.XLOOKUP(K14,'Scaled score SPAG'!$AC$3:$AC$53,'Scaled score SPAG'!$AD$3:$AD$53)</f>
        <v>n</v>
      </c>
      <c r="M14" s="8" t="str">
        <f>_xlfn.XLOOKUP(K14,'Scaled score SPAG'!$AC$3:$AC$53,'Scaled score SPAG'!$AF$3:$AF$53)</f>
        <v>SB</v>
      </c>
      <c r="N14" s="8">
        <v>0</v>
      </c>
      <c r="O14" s="8" t="str">
        <f>_xlfn.XLOOKUP(N14,'Scaled score SPAG'!$AC$3:$AC$53,'Scaled score SPAG'!$AD$3:$AD$53)</f>
        <v>n</v>
      </c>
      <c r="P14" s="8" t="str">
        <f>_xlfn.XLOOKUP(N14,'Scaled score SPAG'!$AC$3:$AC$53,'Scaled score SPAG'!$AG$3:$AG$53)</f>
        <v>SB</v>
      </c>
      <c r="Q14" s="8">
        <v>0</v>
      </c>
      <c r="R14" s="8" t="str">
        <f>_xlfn.XLOOKUP(Q14,'Scaled score SPAG'!$AC$3:$AC$53,'Scaled score SPAG'!$AD$3:$AD$53)</f>
        <v>n</v>
      </c>
      <c r="S14" s="8" t="str">
        <f>_xlfn.XLOOKUP(Q14,'Scaled score SPAG'!$AC$3:$AC$53,'Scaled score SPAG'!$AH$3:$AH$53)</f>
        <v>SB</v>
      </c>
      <c r="T14" s="9">
        <v>0</v>
      </c>
      <c r="U14" s="9" t="str">
        <f>_xlfn.XLOOKUP(T14,'Scaled score SPAG'!$V$3:$V$63,'Scaled score SPAG'!$W$3:$W$63)</f>
        <v>n</v>
      </c>
      <c r="V14" s="9" t="str">
        <f>_xlfn.XLOOKUP(T14,'Scaled score SPAG'!$V$3:$V$63,'Scaled score SPAG'!$Y$3:$Y$63)</f>
        <v>SB</v>
      </c>
      <c r="W14" s="9">
        <v>0</v>
      </c>
      <c r="X14" s="9" t="str">
        <f>_xlfn.XLOOKUP(W14,'Scaled score SPAG'!$V$3:$V$63,'Scaled score SPAG'!$W$3:$W$63)</f>
        <v>n</v>
      </c>
      <c r="Y14" s="9" t="str">
        <f>_xlfn.XLOOKUP(W14,'Scaled score SPAG'!$V$3:$V$63,'Scaled score SPAG'!$Z$3:$Z$63)</f>
        <v>SB</v>
      </c>
      <c r="Z14" s="9">
        <v>0</v>
      </c>
      <c r="AA14" s="9" t="str">
        <f>_xlfn.XLOOKUP(Z14,'Scaled score SPAG'!$V$3:$V$63,'Scaled score SPAG'!$W$3:$W$63)</f>
        <v>n</v>
      </c>
      <c r="AB14" s="9" t="str">
        <f>_xlfn.XLOOKUP(Z14,'Scaled score SPAG'!$V$3:$V$63,'Scaled score SPAG'!$AA$3:$AA$63)</f>
        <v>SB</v>
      </c>
      <c r="AC14" s="10">
        <v>0</v>
      </c>
      <c r="AD14" s="10" t="str">
        <f>_xlfn.XLOOKUP(AC14,'Scaled score SPAG'!$O$3:$O$73,'Scaled score SPAG'!$P$3:$P$73)</f>
        <v>n</v>
      </c>
      <c r="AE14" s="10" t="str">
        <f>_xlfn.XLOOKUP(AC14,'Scaled score SPAG'!$O$3:$O$73,'Scaled score SPAG'!$R$3:$R$73)</f>
        <v>SB</v>
      </c>
      <c r="AF14" s="10">
        <v>0</v>
      </c>
      <c r="AG14" s="10" t="str">
        <f>_xlfn.XLOOKUP(AF14,'Scaled score SPAG'!$O$3:$O$73,'Scaled score SPAG'!$P$3:$P$73)</f>
        <v>n</v>
      </c>
      <c r="AH14" s="10" t="str">
        <f>_xlfn.XLOOKUP(AF14,'Scaled score SPAG'!$O$3:$O$73,'Scaled score SPAG'!$S$3:$S$73)</f>
        <v>SB</v>
      </c>
      <c r="AI14" s="10">
        <v>0</v>
      </c>
      <c r="AJ14" s="10" t="str">
        <f>_xlfn.XLOOKUP(AI14,'Scaled score SPAG'!$O$3:$O$73,'Scaled score SPAG'!$P$3:$P$73)</f>
        <v>n</v>
      </c>
      <c r="AK14" s="10" t="str">
        <f>_xlfn.XLOOKUP(AI14,'Scaled score SPAG'!$O$3:$O$73,'Scaled score SPAG'!$T$3:$T$73)</f>
        <v>SB</v>
      </c>
      <c r="AL14" s="11">
        <v>0</v>
      </c>
      <c r="AM14" s="11" t="str">
        <f>_xlfn.XLOOKUP(AL14,'Scaled score SPAG'!$H$3:$H$73,'Scaled score SPAG'!$I$3:$I$73)</f>
        <v>n</v>
      </c>
      <c r="AN14" s="11" t="str">
        <f>_xlfn.XLOOKUP(AL14,'Scaled score SPAG'!$H$3:$H$73,'Scaled score SPAG'!$K$3:$K$73)</f>
        <v>SB</v>
      </c>
      <c r="AO14" s="11">
        <v>0</v>
      </c>
      <c r="AP14" s="11" t="str">
        <f>_xlfn.XLOOKUP(AO14,'Scaled score SPAG'!$H$3:$H$73,'Scaled score SPAG'!$I$3:$I$73)</f>
        <v>n</v>
      </c>
      <c r="AQ14" s="11" t="str">
        <f>_xlfn.XLOOKUP(AO14,'Scaled score SPAG'!$H$3:$H$73,'Scaled score SPAG'!$L$3:$L$73)</f>
        <v>SB</v>
      </c>
      <c r="AR14" s="11">
        <v>0</v>
      </c>
      <c r="AS14" s="11" t="str">
        <f>_xlfn.XLOOKUP(AR14,'Scaled score SPAG'!$H$3:$H$73,'Scaled score SPAG'!$I$3:$I$73)</f>
        <v>n</v>
      </c>
      <c r="AT14" s="11" t="str">
        <f>_xlfn.XLOOKUP(AR14,'Scaled score SPAG'!$H$3:$H$73,'Scaled score SPAG'!$M$3:$M$73)</f>
        <v>SB</v>
      </c>
    </row>
    <row r="15" spans="1:46">
      <c r="B15" s="6">
        <v>0</v>
      </c>
      <c r="C15" s="6" t="str">
        <f>_xlfn.XLOOKUP(B15,'Scaled score SPAG'!$AJ$3:$AJ$23,'Scaled score SPAG'!$AK$3:$AK$23)</f>
        <v>n</v>
      </c>
      <c r="D15" s="6" t="str">
        <f>_xlfn.XLOOKUP(B15,'Scaled score SPAG'!$AJ$3:$AJ$23,'Scaled score SPAG'!$AM$3:$AM$23)</f>
        <v>SB</v>
      </c>
      <c r="E15" s="6">
        <v>0</v>
      </c>
      <c r="F15" s="6" t="str">
        <f>_xlfn.XLOOKUP(SPAG!E15,'Scaled score SPAG'!$A$3:$A$43,'Scaled score SPAG'!$B$3:$B$43)</f>
        <v>n</v>
      </c>
      <c r="G15" s="6" t="str">
        <f>_xlfn.XLOOKUP(E15,'Scaled score SPAG'!$A$3:$A$43,'Scaled score SPAG'!$E$3:$E$43)</f>
        <v>SB</v>
      </c>
      <c r="H15" s="6">
        <v>0</v>
      </c>
      <c r="I15" s="6" t="str">
        <f>_xlfn.XLOOKUP(H15,'Scaled score SPAG'!$A$3:$A$43,'Scaled score SPAG'!$B$3:$B$43)</f>
        <v>n</v>
      </c>
      <c r="J15" s="6" t="str">
        <f>_xlfn.XLOOKUP(H15,'Scaled score SPAG'!$A$3:$A$43,'Scaled score SPAG'!$F$3:$F$43)</f>
        <v>SB</v>
      </c>
      <c r="K15" s="8">
        <v>0</v>
      </c>
      <c r="L15" s="8" t="str">
        <f>_xlfn.XLOOKUP(K15,'Scaled score SPAG'!$AC$3:$AC$53,'Scaled score SPAG'!$AD$3:$AD$53)</f>
        <v>n</v>
      </c>
      <c r="M15" s="8" t="str">
        <f>_xlfn.XLOOKUP(K15,'Scaled score SPAG'!$AC$3:$AC$53,'Scaled score SPAG'!$AF$3:$AF$53)</f>
        <v>SB</v>
      </c>
      <c r="N15" s="8">
        <v>0</v>
      </c>
      <c r="O15" s="8" t="str">
        <f>_xlfn.XLOOKUP(N15,'Scaled score SPAG'!$AC$3:$AC$53,'Scaled score SPAG'!$AD$3:$AD$53)</f>
        <v>n</v>
      </c>
      <c r="P15" s="8" t="str">
        <f>_xlfn.XLOOKUP(N15,'Scaled score SPAG'!$AC$3:$AC$53,'Scaled score SPAG'!$AG$3:$AG$53)</f>
        <v>SB</v>
      </c>
      <c r="Q15" s="8">
        <v>0</v>
      </c>
      <c r="R15" s="8" t="str">
        <f>_xlfn.XLOOKUP(Q15,'Scaled score SPAG'!$AC$3:$AC$53,'Scaled score SPAG'!$AD$3:$AD$53)</f>
        <v>n</v>
      </c>
      <c r="S15" s="8" t="str">
        <f>_xlfn.XLOOKUP(Q15,'Scaled score SPAG'!$AC$3:$AC$53,'Scaled score SPAG'!$AH$3:$AH$53)</f>
        <v>SB</v>
      </c>
      <c r="T15" s="9">
        <v>0</v>
      </c>
      <c r="U15" s="9" t="str">
        <f>_xlfn.XLOOKUP(T15,'Scaled score SPAG'!$V$3:$V$63,'Scaled score SPAG'!$W$3:$W$63)</f>
        <v>n</v>
      </c>
      <c r="V15" s="9" t="str">
        <f>_xlfn.XLOOKUP(T15,'Scaled score SPAG'!$V$3:$V$63,'Scaled score SPAG'!$Y$3:$Y$63)</f>
        <v>SB</v>
      </c>
      <c r="W15" s="9">
        <v>0</v>
      </c>
      <c r="X15" s="9" t="str">
        <f>_xlfn.XLOOKUP(W15,'Scaled score SPAG'!$V$3:$V$63,'Scaled score SPAG'!$W$3:$W$63)</f>
        <v>n</v>
      </c>
      <c r="Y15" s="9" t="str">
        <f>_xlfn.XLOOKUP(W15,'Scaled score SPAG'!$V$3:$V$63,'Scaled score SPAG'!$Z$3:$Z$63)</f>
        <v>SB</v>
      </c>
      <c r="Z15" s="9">
        <v>0</v>
      </c>
      <c r="AA15" s="9" t="str">
        <f>_xlfn.XLOOKUP(Z15,'Scaled score SPAG'!$V$3:$V$63,'Scaled score SPAG'!$W$3:$W$63)</f>
        <v>n</v>
      </c>
      <c r="AB15" s="9" t="str">
        <f>_xlfn.XLOOKUP(Z15,'Scaled score SPAG'!$V$3:$V$63,'Scaled score SPAG'!$AA$3:$AA$63)</f>
        <v>SB</v>
      </c>
      <c r="AC15" s="10">
        <v>0</v>
      </c>
      <c r="AD15" s="10" t="str">
        <f>_xlfn.XLOOKUP(AC15,'Scaled score SPAG'!$O$3:$O$73,'Scaled score SPAG'!$P$3:$P$73)</f>
        <v>n</v>
      </c>
      <c r="AE15" s="10" t="str">
        <f>_xlfn.XLOOKUP(AC15,'Scaled score SPAG'!$O$3:$O$73,'Scaled score SPAG'!$R$3:$R$73)</f>
        <v>SB</v>
      </c>
      <c r="AF15" s="10">
        <v>0</v>
      </c>
      <c r="AG15" s="10" t="str">
        <f>_xlfn.XLOOKUP(AF15,'Scaled score SPAG'!$O$3:$O$73,'Scaled score SPAG'!$P$3:$P$73)</f>
        <v>n</v>
      </c>
      <c r="AH15" s="10" t="str">
        <f>_xlfn.XLOOKUP(AF15,'Scaled score SPAG'!$O$3:$O$73,'Scaled score SPAG'!$S$3:$S$73)</f>
        <v>SB</v>
      </c>
      <c r="AI15" s="10">
        <v>0</v>
      </c>
      <c r="AJ15" s="10" t="str">
        <f>_xlfn.XLOOKUP(AI15,'Scaled score SPAG'!$O$3:$O$73,'Scaled score SPAG'!$P$3:$P$73)</f>
        <v>n</v>
      </c>
      <c r="AK15" s="10" t="str">
        <f>_xlfn.XLOOKUP(AI15,'Scaled score SPAG'!$O$3:$O$73,'Scaled score SPAG'!$T$3:$T$73)</f>
        <v>SB</v>
      </c>
      <c r="AL15" s="11">
        <v>0</v>
      </c>
      <c r="AM15" s="11" t="str">
        <f>_xlfn.XLOOKUP(AL15,'Scaled score SPAG'!$H$3:$H$73,'Scaled score SPAG'!$I$3:$I$73)</f>
        <v>n</v>
      </c>
      <c r="AN15" s="11" t="str">
        <f>_xlfn.XLOOKUP(AL15,'Scaled score SPAG'!$H$3:$H$73,'Scaled score SPAG'!$K$3:$K$73)</f>
        <v>SB</v>
      </c>
      <c r="AO15" s="11">
        <v>0</v>
      </c>
      <c r="AP15" s="11" t="str">
        <f>_xlfn.XLOOKUP(AO15,'Scaled score SPAG'!$H$3:$H$73,'Scaled score SPAG'!$I$3:$I$73)</f>
        <v>n</v>
      </c>
      <c r="AQ15" s="11" t="str">
        <f>_xlfn.XLOOKUP(AO15,'Scaled score SPAG'!$H$3:$H$73,'Scaled score SPAG'!$L$3:$L$73)</f>
        <v>SB</v>
      </c>
      <c r="AR15" s="11">
        <v>0</v>
      </c>
      <c r="AS15" s="11" t="str">
        <f>_xlfn.XLOOKUP(AR15,'Scaled score SPAG'!$H$3:$H$73,'Scaled score SPAG'!$I$3:$I$73)</f>
        <v>n</v>
      </c>
      <c r="AT15" s="11" t="str">
        <f>_xlfn.XLOOKUP(AR15,'Scaled score SPAG'!$H$3:$H$73,'Scaled score SPAG'!$M$3:$M$73)</f>
        <v>SB</v>
      </c>
    </row>
    <row r="16" spans="1:46">
      <c r="B16" s="6">
        <v>0</v>
      </c>
      <c r="C16" s="6" t="str">
        <f>_xlfn.XLOOKUP(B16,'Scaled score SPAG'!$AJ$3:$AJ$23,'Scaled score SPAG'!$AK$3:$AK$23)</f>
        <v>n</v>
      </c>
      <c r="D16" s="6" t="str">
        <f>_xlfn.XLOOKUP(B16,'Scaled score SPAG'!$AJ$3:$AJ$23,'Scaled score SPAG'!$AM$3:$AM$23)</f>
        <v>SB</v>
      </c>
      <c r="E16" s="6">
        <v>0</v>
      </c>
      <c r="F16" s="6" t="str">
        <f>_xlfn.XLOOKUP(SPAG!E16,'Scaled score SPAG'!$A$3:$A$43,'Scaled score SPAG'!$B$3:$B$43)</f>
        <v>n</v>
      </c>
      <c r="G16" s="6" t="str">
        <f>_xlfn.XLOOKUP(E16,'Scaled score SPAG'!$A$3:$A$43,'Scaled score SPAG'!$E$3:$E$43)</f>
        <v>SB</v>
      </c>
      <c r="H16" s="6">
        <v>0</v>
      </c>
      <c r="I16" s="6" t="str">
        <f>_xlfn.XLOOKUP(H16,'Scaled score SPAG'!$A$3:$A$43,'Scaled score SPAG'!$B$3:$B$43)</f>
        <v>n</v>
      </c>
      <c r="J16" s="6" t="str">
        <f>_xlfn.XLOOKUP(H16,'Scaled score SPAG'!$A$3:$A$43,'Scaled score SPAG'!$F$3:$F$43)</f>
        <v>SB</v>
      </c>
      <c r="K16" s="8">
        <v>0</v>
      </c>
      <c r="L16" s="8" t="str">
        <f>_xlfn.XLOOKUP(K16,'Scaled score SPAG'!$AC$3:$AC$53,'Scaled score SPAG'!$AD$3:$AD$53)</f>
        <v>n</v>
      </c>
      <c r="M16" s="8" t="str">
        <f>_xlfn.XLOOKUP(K16,'Scaled score SPAG'!$AC$3:$AC$53,'Scaled score SPAG'!$AF$3:$AF$53)</f>
        <v>SB</v>
      </c>
      <c r="N16" s="8">
        <v>0</v>
      </c>
      <c r="O16" s="8" t="str">
        <f>_xlfn.XLOOKUP(N16,'Scaled score SPAG'!$AC$3:$AC$53,'Scaled score SPAG'!$AD$3:$AD$53)</f>
        <v>n</v>
      </c>
      <c r="P16" s="8" t="str">
        <f>_xlfn.XLOOKUP(N16,'Scaled score SPAG'!$AC$3:$AC$53,'Scaled score SPAG'!$AG$3:$AG$53)</f>
        <v>SB</v>
      </c>
      <c r="Q16" s="8">
        <v>0</v>
      </c>
      <c r="R16" s="8" t="str">
        <f>_xlfn.XLOOKUP(Q16,'Scaled score SPAG'!$AC$3:$AC$53,'Scaled score SPAG'!$AD$3:$AD$53)</f>
        <v>n</v>
      </c>
      <c r="S16" s="8" t="str">
        <f>_xlfn.XLOOKUP(Q16,'Scaled score SPAG'!$AC$3:$AC$53,'Scaled score SPAG'!$AH$3:$AH$53)</f>
        <v>SB</v>
      </c>
      <c r="T16" s="9">
        <v>0</v>
      </c>
      <c r="U16" s="9" t="str">
        <f>_xlfn.XLOOKUP(T16,'Scaled score SPAG'!$V$3:$V$63,'Scaled score SPAG'!$W$3:$W$63)</f>
        <v>n</v>
      </c>
      <c r="V16" s="9" t="str">
        <f>_xlfn.XLOOKUP(T16,'Scaled score SPAG'!$V$3:$V$63,'Scaled score SPAG'!$Y$3:$Y$63)</f>
        <v>SB</v>
      </c>
      <c r="W16" s="9">
        <v>0</v>
      </c>
      <c r="X16" s="9" t="str">
        <f>_xlfn.XLOOKUP(W16,'Scaled score SPAG'!$V$3:$V$63,'Scaled score SPAG'!$W$3:$W$63)</f>
        <v>n</v>
      </c>
      <c r="Y16" s="9" t="str">
        <f>_xlfn.XLOOKUP(W16,'Scaled score SPAG'!$V$3:$V$63,'Scaled score SPAG'!$Z$3:$Z$63)</f>
        <v>SB</v>
      </c>
      <c r="Z16" s="9">
        <v>0</v>
      </c>
      <c r="AA16" s="9" t="str">
        <f>_xlfn.XLOOKUP(Z16,'Scaled score SPAG'!$V$3:$V$63,'Scaled score SPAG'!$W$3:$W$63)</f>
        <v>n</v>
      </c>
      <c r="AB16" s="9" t="str">
        <f>_xlfn.XLOOKUP(Z16,'Scaled score SPAG'!$V$3:$V$63,'Scaled score SPAG'!$AA$3:$AA$63)</f>
        <v>SB</v>
      </c>
      <c r="AC16" s="10">
        <v>0</v>
      </c>
      <c r="AD16" s="10" t="str">
        <f>_xlfn.XLOOKUP(AC16,'Scaled score SPAG'!$O$3:$O$73,'Scaled score SPAG'!$P$3:$P$73)</f>
        <v>n</v>
      </c>
      <c r="AE16" s="10" t="str">
        <f>_xlfn.XLOOKUP(AC16,'Scaled score SPAG'!$O$3:$O$73,'Scaled score SPAG'!$R$3:$R$73)</f>
        <v>SB</v>
      </c>
      <c r="AF16" s="10">
        <v>0</v>
      </c>
      <c r="AG16" s="10" t="str">
        <f>_xlfn.XLOOKUP(AF16,'Scaled score SPAG'!$O$3:$O$73,'Scaled score SPAG'!$P$3:$P$73)</f>
        <v>n</v>
      </c>
      <c r="AH16" s="10" t="str">
        <f>_xlfn.XLOOKUP(AF16,'Scaled score SPAG'!$O$3:$O$73,'Scaled score SPAG'!$S$3:$S$73)</f>
        <v>SB</v>
      </c>
      <c r="AI16" s="10">
        <v>0</v>
      </c>
      <c r="AJ16" s="10" t="str">
        <f>_xlfn.XLOOKUP(AI16,'Scaled score SPAG'!$O$3:$O$73,'Scaled score SPAG'!$P$3:$P$73)</f>
        <v>n</v>
      </c>
      <c r="AK16" s="10" t="str">
        <f>_xlfn.XLOOKUP(AI16,'Scaled score SPAG'!$O$3:$O$73,'Scaled score SPAG'!$T$3:$T$73)</f>
        <v>SB</v>
      </c>
      <c r="AL16" s="11">
        <v>0</v>
      </c>
      <c r="AM16" s="11" t="str">
        <f>_xlfn.XLOOKUP(AL16,'Scaled score SPAG'!$H$3:$H$73,'Scaled score SPAG'!$I$3:$I$73)</f>
        <v>n</v>
      </c>
      <c r="AN16" s="11" t="str">
        <f>_xlfn.XLOOKUP(AL16,'Scaled score SPAG'!$H$3:$H$73,'Scaled score SPAG'!$K$3:$K$73)</f>
        <v>SB</v>
      </c>
      <c r="AO16" s="11">
        <v>0</v>
      </c>
      <c r="AP16" s="11" t="str">
        <f>_xlfn.XLOOKUP(AO16,'Scaled score SPAG'!$H$3:$H$73,'Scaled score SPAG'!$I$3:$I$73)</f>
        <v>n</v>
      </c>
      <c r="AQ16" s="11" t="str">
        <f>_xlfn.XLOOKUP(AO16,'Scaled score SPAG'!$H$3:$H$73,'Scaled score SPAG'!$L$3:$L$73)</f>
        <v>SB</v>
      </c>
      <c r="AR16" s="11">
        <v>0</v>
      </c>
      <c r="AS16" s="11" t="str">
        <f>_xlfn.XLOOKUP(AR16,'Scaled score SPAG'!$H$3:$H$73,'Scaled score SPAG'!$I$3:$I$73)</f>
        <v>n</v>
      </c>
      <c r="AT16" s="11" t="str">
        <f>_xlfn.XLOOKUP(AR16,'Scaled score SPAG'!$H$3:$H$73,'Scaled score SPAG'!$M$3:$M$73)</f>
        <v>SB</v>
      </c>
    </row>
    <row r="17" spans="2:46">
      <c r="B17" s="6">
        <v>0</v>
      </c>
      <c r="C17" s="6" t="str">
        <f>_xlfn.XLOOKUP(B17,'Scaled score SPAG'!$AJ$3:$AJ$23,'Scaled score SPAG'!$AK$3:$AK$23)</f>
        <v>n</v>
      </c>
      <c r="D17" s="6" t="str">
        <f>_xlfn.XLOOKUP(B17,'Scaled score SPAG'!$AJ$3:$AJ$23,'Scaled score SPAG'!$AM$3:$AM$23)</f>
        <v>SB</v>
      </c>
      <c r="E17" s="6">
        <v>0</v>
      </c>
      <c r="F17" s="6" t="str">
        <f>_xlfn.XLOOKUP(SPAG!E17,'Scaled score SPAG'!$A$3:$A$43,'Scaled score SPAG'!$B$3:$B$43)</f>
        <v>n</v>
      </c>
      <c r="G17" s="6" t="str">
        <f>_xlfn.XLOOKUP(E17,'Scaled score SPAG'!$A$3:$A$43,'Scaled score SPAG'!$E$3:$E$43)</f>
        <v>SB</v>
      </c>
      <c r="H17" s="6">
        <v>0</v>
      </c>
      <c r="I17" s="6" t="str">
        <f>_xlfn.XLOOKUP(H17,'Scaled score SPAG'!$A$3:$A$43,'Scaled score SPAG'!$B$3:$B$43)</f>
        <v>n</v>
      </c>
      <c r="J17" s="6" t="str">
        <f>_xlfn.XLOOKUP(H17,'Scaled score SPAG'!$A$3:$A$43,'Scaled score SPAG'!$F$3:$F$43)</f>
        <v>SB</v>
      </c>
      <c r="K17" s="8">
        <v>0</v>
      </c>
      <c r="L17" s="8" t="str">
        <f>_xlfn.XLOOKUP(K17,'Scaled score SPAG'!$AC$3:$AC$53,'Scaled score SPAG'!$AD$3:$AD$53)</f>
        <v>n</v>
      </c>
      <c r="M17" s="8" t="str">
        <f>_xlfn.XLOOKUP(K17,'Scaled score SPAG'!$AC$3:$AC$53,'Scaled score SPAG'!$AF$3:$AF$53)</f>
        <v>SB</v>
      </c>
      <c r="N17" s="8">
        <v>0</v>
      </c>
      <c r="O17" s="8" t="str">
        <f>_xlfn.XLOOKUP(N17,'Scaled score SPAG'!$AC$3:$AC$53,'Scaled score SPAG'!$AD$3:$AD$53)</f>
        <v>n</v>
      </c>
      <c r="P17" s="8" t="str">
        <f>_xlfn.XLOOKUP(N17,'Scaled score SPAG'!$AC$3:$AC$53,'Scaled score SPAG'!$AG$3:$AG$53)</f>
        <v>SB</v>
      </c>
      <c r="Q17" s="8">
        <v>0</v>
      </c>
      <c r="R17" s="8" t="str">
        <f>_xlfn.XLOOKUP(Q17,'Scaled score SPAG'!$AC$3:$AC$53,'Scaled score SPAG'!$AD$3:$AD$53)</f>
        <v>n</v>
      </c>
      <c r="S17" s="8" t="str">
        <f>_xlfn.XLOOKUP(Q17,'Scaled score SPAG'!$AC$3:$AC$53,'Scaled score SPAG'!$AH$3:$AH$53)</f>
        <v>SB</v>
      </c>
      <c r="T17" s="9">
        <v>0</v>
      </c>
      <c r="U17" s="9" t="str">
        <f>_xlfn.XLOOKUP(T17,'Scaled score SPAG'!$V$3:$V$63,'Scaled score SPAG'!$W$3:$W$63)</f>
        <v>n</v>
      </c>
      <c r="V17" s="9" t="str">
        <f>_xlfn.XLOOKUP(T17,'Scaled score SPAG'!$V$3:$V$63,'Scaled score SPAG'!$Y$3:$Y$63)</f>
        <v>SB</v>
      </c>
      <c r="W17" s="9">
        <v>0</v>
      </c>
      <c r="X17" s="9" t="str">
        <f>_xlfn.XLOOKUP(W17,'Scaled score SPAG'!$V$3:$V$63,'Scaled score SPAG'!$W$3:$W$63)</f>
        <v>n</v>
      </c>
      <c r="Y17" s="9" t="str">
        <f>_xlfn.XLOOKUP(W17,'Scaled score SPAG'!$V$3:$V$63,'Scaled score SPAG'!$Z$3:$Z$63)</f>
        <v>SB</v>
      </c>
      <c r="Z17" s="9">
        <v>0</v>
      </c>
      <c r="AA17" s="9" t="str">
        <f>_xlfn.XLOOKUP(Z17,'Scaled score SPAG'!$V$3:$V$63,'Scaled score SPAG'!$W$3:$W$63)</f>
        <v>n</v>
      </c>
      <c r="AB17" s="9" t="str">
        <f>_xlfn.XLOOKUP(Z17,'Scaled score SPAG'!$V$3:$V$63,'Scaled score SPAG'!$AA$3:$AA$63)</f>
        <v>SB</v>
      </c>
      <c r="AC17" s="10">
        <v>0</v>
      </c>
      <c r="AD17" s="10" t="str">
        <f>_xlfn.XLOOKUP(AC17,'Scaled score SPAG'!$O$3:$O$73,'Scaled score SPAG'!$P$3:$P$73)</f>
        <v>n</v>
      </c>
      <c r="AE17" s="10" t="e">
        <f t="array" aca="1" ref="AE17" ca="1">_xludf.XLOOKUP(AC17,'Scaled score SPAG'!$O$3:$O$73,'Scaled score SPAG'!$R$3:$R$73)</f>
        <v>#NAME?</v>
      </c>
      <c r="AF17" s="10">
        <v>0</v>
      </c>
      <c r="AG17" s="10" t="str">
        <f>_xlfn.XLOOKUP(AF17,'Scaled score SPAG'!$O$3:$O$73,'Scaled score SPAG'!$P$3:$P$73)</f>
        <v>n</v>
      </c>
      <c r="AH17" s="10" t="str">
        <f>_xlfn.XLOOKUP(AF17,'Scaled score SPAG'!$O$3:$O$73,'Scaled score SPAG'!$S$3:$S$73)</f>
        <v>SB</v>
      </c>
      <c r="AI17" s="10">
        <v>0</v>
      </c>
      <c r="AJ17" s="10" t="str">
        <f>_xlfn.XLOOKUP(AI17,'Scaled score SPAG'!$O$3:$O$73,'Scaled score SPAG'!$P$3:$P$73)</f>
        <v>n</v>
      </c>
      <c r="AK17" s="10" t="str">
        <f>_xlfn.XLOOKUP(AI17,'Scaled score SPAG'!$O$3:$O$73,'Scaled score SPAG'!$T$3:$T$73)</f>
        <v>SB</v>
      </c>
      <c r="AL17" s="11">
        <v>0</v>
      </c>
      <c r="AM17" s="11" t="e">
        <f t="array" aca="1" ref="AM17" ca="1">_xludf.XLOOKUP(AL17,'Scaled score SPAG'!$H$3:$H$73,'Scaled score SPAG'!$I$3:$I$73)</f>
        <v>#NAME?</v>
      </c>
      <c r="AN17" s="11" t="str">
        <f>_xlfn.XLOOKUP(AL17,'Scaled score SPAG'!$H$3:$H$73,'Scaled score SPAG'!$K$3:$K$73)</f>
        <v>SB</v>
      </c>
      <c r="AO17" s="11">
        <v>0</v>
      </c>
      <c r="AP17" s="11" t="e">
        <f t="array" aca="1" ref="AP17" ca="1">_xludf.XLOOKUP(AO17,'Scaled score SPAG'!$H$3:$H$73,'Scaled score SPAG'!$I$3:$I$73)</f>
        <v>#NAME?</v>
      </c>
      <c r="AQ17" s="11" t="str">
        <f>_xlfn.XLOOKUP(AO17,'Scaled score SPAG'!$H$3:$H$73,'Scaled score SPAG'!$L$3:$L$73)</f>
        <v>SB</v>
      </c>
      <c r="AR17" s="11">
        <v>0</v>
      </c>
      <c r="AS17" s="11" t="e">
        <f t="array" aca="1" ref="AS17" ca="1">_xludf.XLOOKUP(AR17,'Scaled score SPAG'!$H$3:$H$73,'Scaled score SPAG'!$I$3:$I$73)</f>
        <v>#NAME?</v>
      </c>
      <c r="AT17" s="11" t="str">
        <f>_xlfn.XLOOKUP(AR17,'Scaled score SPAG'!$H$3:$H$73,'Scaled score SPAG'!$M$3:$M$73)</f>
        <v>SB</v>
      </c>
    </row>
    <row r="18" spans="2:46">
      <c r="B18" s="6">
        <v>0</v>
      </c>
      <c r="C18" s="6" t="str">
        <f>_xlfn.XLOOKUP(B18,'Scaled score SPAG'!$AJ$3:$AJ$23,'Scaled score SPAG'!$AK$3:$AK$23)</f>
        <v>n</v>
      </c>
      <c r="D18" s="6" t="str">
        <f>_xlfn.XLOOKUP(B18,'Scaled score SPAG'!$AJ$3:$AJ$23,'Scaled score SPAG'!$AM$3:$AM$23)</f>
        <v>SB</v>
      </c>
      <c r="E18" s="6">
        <v>0</v>
      </c>
      <c r="F18" s="6" t="str">
        <f>_xlfn.XLOOKUP(SPAG!E18,'Scaled score SPAG'!$A$3:$A$43,'Scaled score SPAG'!$B$3:$B$43)</f>
        <v>n</v>
      </c>
      <c r="G18" s="6" t="str">
        <f>_xlfn.XLOOKUP(E18,'Scaled score SPAG'!$A$3:$A$43,'Scaled score SPAG'!$E$3:$E$43)</f>
        <v>SB</v>
      </c>
      <c r="H18" s="6">
        <v>0</v>
      </c>
      <c r="I18" s="6" t="str">
        <f>_xlfn.XLOOKUP(H18,'Scaled score SPAG'!$A$3:$A$43,'Scaled score SPAG'!$B$3:$B$43)</f>
        <v>n</v>
      </c>
      <c r="J18" s="6" t="str">
        <f>_xlfn.XLOOKUP(H18,'Scaled score SPAG'!$A$3:$A$43,'Scaled score SPAG'!$F$3:$F$43)</f>
        <v>SB</v>
      </c>
      <c r="K18" s="8">
        <v>0</v>
      </c>
      <c r="L18" s="8" t="str">
        <f>_xlfn.XLOOKUP(K18,'Scaled score SPAG'!$AC$3:$AC$53,'Scaled score SPAG'!$AD$3:$AD$53)</f>
        <v>n</v>
      </c>
      <c r="M18" s="8" t="str">
        <f>_xlfn.XLOOKUP(K18,'Scaled score SPAG'!$AC$3:$AC$53,'Scaled score SPAG'!$AF$3:$AF$53)</f>
        <v>SB</v>
      </c>
      <c r="N18" s="8">
        <v>0</v>
      </c>
      <c r="O18" s="8" t="str">
        <f>_xlfn.XLOOKUP(N18,'Scaled score SPAG'!$AC$3:$AC$53,'Scaled score SPAG'!$AD$3:$AD$53)</f>
        <v>n</v>
      </c>
      <c r="P18" s="8" t="str">
        <f>_xlfn.XLOOKUP(N18,'Scaled score SPAG'!$AC$3:$AC$53,'Scaled score SPAG'!$AG$3:$AG$53)</f>
        <v>SB</v>
      </c>
      <c r="Q18" s="8">
        <v>0</v>
      </c>
      <c r="R18" s="8" t="e">
        <f t="array" aca="1" ref="R18" ca="1">_xludf.XLOOKUP(Q18,'Scaled score SPAG'!$AC$3:$AC$53,'Scaled score SPAG'!$AD$3:$AD$53)</f>
        <v>#NAME?</v>
      </c>
      <c r="S18" s="8" t="e">
        <f t="array" aca="1" ref="S18" ca="1">_xludf.XLOOKUP(Q18,'Scaled score SPAG'!$AC$3:$AC$53,'Scaled score SPAG'!$AH$3:$AH$53)</f>
        <v>#NAME?</v>
      </c>
      <c r="T18" s="9">
        <v>0</v>
      </c>
      <c r="U18" s="9" t="str">
        <f>_xlfn.XLOOKUP(T18,'Scaled score SPAG'!$V$3:$V$63,'Scaled score SPAG'!$W$3:$W$63)</f>
        <v>n</v>
      </c>
      <c r="V18" s="9" t="e">
        <f t="array" aca="1" ref="V18" ca="1">_xludf.XLOOKUP(T18,'Scaled score SPAG'!$V$3:$V$63,'Scaled score SPAG'!$Y$3:$Y$63)</f>
        <v>#NAME?</v>
      </c>
      <c r="W18" s="9">
        <v>0</v>
      </c>
      <c r="X18" s="9" t="e">
        <f t="array" aca="1" ref="X18" ca="1">_xludf.XLOOKUP(W18,'Scaled score SPAG'!$V$3:$V$63,'Scaled score SPAG'!$W$3:$W$63)</f>
        <v>#NAME?</v>
      </c>
      <c r="Y18" s="9" t="str">
        <f>_xlfn.XLOOKUP(W18,'Scaled score SPAG'!$V$3:$V$63,'Scaled score SPAG'!$Z$3:$Z$63)</f>
        <v>SB</v>
      </c>
      <c r="Z18" s="9">
        <v>0</v>
      </c>
      <c r="AA18" s="9" t="str">
        <f>_xlfn.XLOOKUP(Z18,'Scaled score SPAG'!$V$3:$V$63,'Scaled score SPAG'!$W$3:$W$63)</f>
        <v>n</v>
      </c>
      <c r="AB18" s="9" t="str">
        <f>_xlfn.XLOOKUP(Z18,'Scaled score SPAG'!$V$3:$V$63,'Scaled score SPAG'!$AA$3:$AA$63)</f>
        <v>SB</v>
      </c>
      <c r="AC18" s="10">
        <v>0</v>
      </c>
      <c r="AD18" s="10" t="str">
        <f>_xlfn.XLOOKUP(AC18,'Scaled score SPAG'!$O$3:$O$73,'Scaled score SPAG'!$P$3:$P$73)</f>
        <v>n</v>
      </c>
      <c r="AE18" s="10" t="e">
        <f t="array" aca="1" ref="AE18" ca="1">_xludf.XLOOKUP(AC18,'Scaled score SPAG'!$O$3:$O$73,'Scaled score SPAG'!$R$3:$R$73)</f>
        <v>#NAME?</v>
      </c>
      <c r="AF18" s="10">
        <v>0</v>
      </c>
      <c r="AG18" s="10" t="str">
        <f>_xlfn.XLOOKUP(AF18,'Scaled score SPAG'!$O$3:$O$73,'Scaled score SPAG'!$P$3:$P$73)</f>
        <v>n</v>
      </c>
      <c r="AH18" s="10" t="str">
        <f>_xlfn.XLOOKUP(AF18,'Scaled score SPAG'!$O$3:$O$73,'Scaled score SPAG'!$S$3:$S$73)</f>
        <v>SB</v>
      </c>
      <c r="AI18" s="10">
        <v>0</v>
      </c>
      <c r="AJ18" s="10" t="str">
        <f>_xlfn.XLOOKUP(AI18,'Scaled score SPAG'!$O$3:$O$73,'Scaled score SPAG'!$P$3:$P$73)</f>
        <v>n</v>
      </c>
      <c r="AK18" s="10" t="e">
        <f t="array" aca="1" ref="AK18" ca="1">_xludf.XLOOKUP(AI18,'Scaled score SPAG'!$O$3:$O$73,'Scaled score SPAG'!$T$3:$T$73)</f>
        <v>#NAME?</v>
      </c>
      <c r="AL18" s="11">
        <v>0</v>
      </c>
      <c r="AM18" s="11" t="e">
        <f t="array" aca="1" ref="AM18" ca="1">_xludf.XLOOKUP(AL18,'Scaled score SPAG'!$H$3:$H$73,'Scaled score SPAG'!$I$3:$I$73)</f>
        <v>#NAME?</v>
      </c>
      <c r="AN18" s="11" t="str">
        <f>_xlfn.XLOOKUP(AL18,'Scaled score SPAG'!$H$3:$H$73,'Scaled score SPAG'!$K$3:$K$73)</f>
        <v>SB</v>
      </c>
      <c r="AO18" s="11">
        <v>0</v>
      </c>
      <c r="AP18" s="11" t="e">
        <f t="array" aca="1" ref="AP18" ca="1">_xludf.XLOOKUP(AO18,'Scaled score SPAG'!$H$3:$H$73,'Scaled score SPAG'!$I$3:$I$73)</f>
        <v>#NAME?</v>
      </c>
      <c r="AQ18" s="11" t="e">
        <f t="array" aca="1" ref="AQ18" ca="1">_xludf.XLOOKUP(AO18,'Scaled score SPAG'!$H$3:$H$73,'Scaled score SPAG'!$L$3:$L$73)</f>
        <v>#NAME?</v>
      </c>
      <c r="AR18" s="11">
        <v>0</v>
      </c>
      <c r="AS18" s="11" t="e">
        <f t="array" aca="1" ref="AS18" ca="1">_xludf.XLOOKUP(AR18,'Scaled score SPAG'!$H$3:$H$73,'Scaled score SPAG'!$I$3:$I$73)</f>
        <v>#NAME?</v>
      </c>
      <c r="AT18" s="11" t="e">
        <f t="array" aca="1" ref="AT18" ca="1">_xludf.XLOOKUP(AR18,'Scaled score SPAG'!$H$3:$H$73,'Scaled score SPAG'!$M$3:$M$73)</f>
        <v>#NAME?</v>
      </c>
    </row>
    <row r="19" spans="2:46">
      <c r="B19" s="6">
        <v>0</v>
      </c>
      <c r="C19" s="6" t="str">
        <f>_xlfn.XLOOKUP(B19,'Scaled score SPAG'!$AJ$3:$AJ$23,'Scaled score SPAG'!$AK$3:$AK$23)</f>
        <v>n</v>
      </c>
      <c r="D19" s="6" t="str">
        <f>_xlfn.XLOOKUP(B19,'Scaled score SPAG'!$AJ$3:$AJ$23,'Scaled score SPAG'!$AM$3:$AM$23)</f>
        <v>SB</v>
      </c>
      <c r="E19" s="6">
        <v>0</v>
      </c>
      <c r="F19" s="6" t="e">
        <f t="array" aca="1" ref="F19" ca="1">_xludf.XLOOKUP(SPAG!E19,'Scaled score SPAG'!$A$3:$A$43,'Scaled score SPAG'!$B$3:$B$43)</f>
        <v>#NAME?</v>
      </c>
      <c r="G19" s="6" t="e">
        <f t="array" aca="1" ref="G19" ca="1">_xludf.XLOOKUP(E19,'Scaled score SPAG'!$A$3:$A$43,'Scaled score SPAG'!$E$3:$E$43)</f>
        <v>#NAME?</v>
      </c>
      <c r="H19" s="6">
        <v>0</v>
      </c>
      <c r="I19" s="6" t="e">
        <f t="array" aca="1" ref="I19" ca="1">_xludf.XLOOKUP(H19,'Scaled score SPAG'!$A$3:$A$43,'Scaled score SPAG'!$B$3:$B$43)</f>
        <v>#NAME?</v>
      </c>
      <c r="J19" s="6" t="str">
        <f>_xlfn.XLOOKUP(H19,'Scaled score SPAG'!$A$3:$A$43,'Scaled score SPAG'!$F$3:$F$43)</f>
        <v>SB</v>
      </c>
      <c r="K19" s="8">
        <v>0</v>
      </c>
      <c r="L19" s="8" t="str">
        <f>_xlfn.XLOOKUP(K19,'Scaled score SPAG'!$AC$3:$AC$53,'Scaled score SPAG'!$AD$3:$AD$53)</f>
        <v>n</v>
      </c>
      <c r="M19" s="8" t="str">
        <f>_xlfn.XLOOKUP(K19,'Scaled score SPAG'!$AC$3:$AC$53,'Scaled score SPAG'!$AF$3:$AF$53)</f>
        <v>SB</v>
      </c>
      <c r="N19" s="8">
        <v>0</v>
      </c>
      <c r="O19" s="8" t="str">
        <f>_xlfn.XLOOKUP(N19,'Scaled score SPAG'!$AC$3:$AC$53,'Scaled score SPAG'!$AD$3:$AD$53)</f>
        <v>n</v>
      </c>
      <c r="P19" s="8" t="e">
        <f t="array" aca="1" ref="P19" ca="1">_xludf.XLOOKUP(N19,'Scaled score SPAG'!$AC$3:$AC$53,'Scaled score SPAG'!$AG$3:$AG$53)</f>
        <v>#NAME?</v>
      </c>
      <c r="Q19" s="8">
        <v>0</v>
      </c>
      <c r="R19" s="8" t="e">
        <f t="array" aca="1" ref="R19" ca="1">_xludf.XLOOKUP(Q19,'Scaled score SPAG'!$AC$3:$AC$53,'Scaled score SPAG'!$AD$3:$AD$53)</f>
        <v>#NAME?</v>
      </c>
      <c r="S19" s="8" t="e">
        <f t="array" aca="1" ref="S19" ca="1">_xludf.XLOOKUP(Q19,'Scaled score SPAG'!$AC$3:$AC$53,'Scaled score SPAG'!$AH$3:$AH$53)</f>
        <v>#NAME?</v>
      </c>
      <c r="T19" s="9">
        <v>0</v>
      </c>
      <c r="U19" s="9" t="str">
        <f>_xlfn.XLOOKUP(T19,'Scaled score SPAG'!$V$3:$V$63,'Scaled score SPAG'!$W$3:$W$63)</f>
        <v>n</v>
      </c>
      <c r="V19" s="9" t="e">
        <f t="array" aca="1" ref="V19" ca="1">_xludf.XLOOKUP(T19,'Scaled score SPAG'!$V$3:$V$63,'Scaled score SPAG'!$Y$3:$Y$63)</f>
        <v>#NAME?</v>
      </c>
      <c r="W19" s="9">
        <v>0</v>
      </c>
      <c r="X19" s="9" t="e">
        <f t="array" aca="1" ref="X19" ca="1">_xludf.XLOOKUP(W19,'Scaled score SPAG'!$V$3:$V$63,'Scaled score SPAG'!$W$3:$W$63)</f>
        <v>#NAME?</v>
      </c>
      <c r="Y19" s="9" t="e">
        <f t="array" aca="1" ref="Y19" ca="1">_xludf.XLOOKUP(W19,'Scaled score SPAG'!$V$3:$V$63,'Scaled score SPAG'!$Z$3:$Z$63)</f>
        <v>#NAME?</v>
      </c>
      <c r="Z19" s="9">
        <v>0</v>
      </c>
      <c r="AA19" s="9" t="e">
        <f t="array" aca="1" ref="AA19" ca="1">_xludf.XLOOKUP(Z19,'Scaled score SPAG'!$V$3:$V$63,'Scaled score SPAG'!$W$3:$W$63)</f>
        <v>#NAME?</v>
      </c>
      <c r="AB19" s="9" t="str">
        <f>_xlfn.XLOOKUP(Z19,'Scaled score SPAG'!$V$3:$V$63,'Scaled score SPAG'!$AA$3:$AA$63)</f>
        <v>SB</v>
      </c>
      <c r="AC19" s="10">
        <v>0</v>
      </c>
      <c r="AD19" s="10" t="str">
        <f>_xlfn.XLOOKUP(AC19,'Scaled score SPAG'!$O$3:$O$73,'Scaled score SPAG'!$P$3:$P$73)</f>
        <v>n</v>
      </c>
      <c r="AE19" s="10" t="e">
        <f t="array" aca="1" ref="AE19" ca="1">_xludf.XLOOKUP(AC19,'Scaled score SPAG'!$O$3:$O$73,'Scaled score SPAG'!$R$3:$R$73)</f>
        <v>#NAME?</v>
      </c>
      <c r="AF19" s="10">
        <v>0</v>
      </c>
      <c r="AG19" s="10" t="str">
        <f>_xlfn.XLOOKUP(AF19,'Scaled score SPAG'!$O$3:$O$73,'Scaled score SPAG'!$P$3:$P$73)</f>
        <v>n</v>
      </c>
      <c r="AH19" s="10" t="str">
        <f>_xlfn.XLOOKUP(AF19,'Scaled score SPAG'!$O$3:$O$73,'Scaled score SPAG'!$S$3:$S$73)</f>
        <v>SB</v>
      </c>
      <c r="AI19" s="10">
        <v>0</v>
      </c>
      <c r="AJ19" s="10" t="str">
        <f>_xlfn.XLOOKUP(AI19,'Scaled score SPAG'!$O$3:$O$73,'Scaled score SPAG'!$P$3:$P$73)</f>
        <v>n</v>
      </c>
      <c r="AK19" s="10" t="e">
        <f t="array" aca="1" ref="AK19" ca="1">_xludf.XLOOKUP(AI19,'Scaled score SPAG'!$O$3:$O$73,'Scaled score SPAG'!$T$3:$T$73)</f>
        <v>#NAME?</v>
      </c>
      <c r="AL19" s="11">
        <v>0</v>
      </c>
      <c r="AM19" s="11" t="e">
        <f t="array" aca="1" ref="AM19" ca="1">_xludf.XLOOKUP(AL19,'Scaled score SPAG'!$H$3:$H$73,'Scaled score SPAG'!$I$3:$I$73)</f>
        <v>#NAME?</v>
      </c>
      <c r="AN19" s="11" t="str">
        <f>_xlfn.XLOOKUP(AL19,'Scaled score SPAG'!$H$3:$H$73,'Scaled score SPAG'!$K$3:$K$73)</f>
        <v>SB</v>
      </c>
      <c r="AO19" s="11">
        <v>0</v>
      </c>
      <c r="AP19" s="11" t="e">
        <f t="array" aca="1" ref="AP19" ca="1">_xludf.XLOOKUP(AO19,'Scaled score SPAG'!$H$3:$H$73,'Scaled score SPAG'!$I$3:$I$73)</f>
        <v>#NAME?</v>
      </c>
      <c r="AQ19" s="11" t="e">
        <f t="array" aca="1" ref="AQ19" ca="1">_xludf.XLOOKUP(AO19,'Scaled score SPAG'!$H$3:$H$73,'Scaled score SPAG'!$L$3:$L$73)</f>
        <v>#NAME?</v>
      </c>
      <c r="AR19" s="11">
        <v>0</v>
      </c>
      <c r="AS19" s="11" t="e">
        <f t="array" aca="1" ref="AS19" ca="1">_xludf.XLOOKUP(AR19,'Scaled score SPAG'!$H$3:$H$73,'Scaled score SPAG'!$I$3:$I$73)</f>
        <v>#NAME?</v>
      </c>
      <c r="AT19" s="11" t="e">
        <f t="array" aca="1" ref="AT19" ca="1">_xludf.XLOOKUP(AR19,'Scaled score SPAG'!$H$3:$H$73,'Scaled score SPAG'!$M$3:$M$73)</f>
        <v>#NAME?</v>
      </c>
    </row>
    <row r="20" spans="2:46">
      <c r="B20" s="6">
        <v>0</v>
      </c>
      <c r="C20" s="6" t="str">
        <f>_xlfn.XLOOKUP(B20,'Scaled score SPAG'!$AJ$3:$AJ$23,'Scaled score SPAG'!$AK$3:$AK$23)</f>
        <v>n</v>
      </c>
      <c r="D20" s="6" t="str">
        <f>_xlfn.XLOOKUP(B20,'Scaled score SPAG'!$AJ$3:$AJ$23,'Scaled score SPAG'!$AM$3:$AM$23)</f>
        <v>SB</v>
      </c>
      <c r="E20" s="6">
        <v>0</v>
      </c>
      <c r="F20" s="6" t="e">
        <f t="array" aca="1" ref="F20" ca="1">_xludf.XLOOKUP(SPAG!E20,'Scaled score SPAG'!$A$3:$A$43,'Scaled score SPAG'!$B$3:$B$43)</f>
        <v>#NAME?</v>
      </c>
      <c r="G20" s="6" t="e">
        <f t="array" aca="1" ref="G20" ca="1">_xludf.XLOOKUP(E20,'Scaled score SPAG'!$A$3:$A$43,'Scaled score SPAG'!$E$3:$E$43)</f>
        <v>#NAME?</v>
      </c>
      <c r="H20" s="6">
        <v>0</v>
      </c>
      <c r="I20" s="6" t="e">
        <f t="array" aca="1" ref="I20" ca="1">_xludf.XLOOKUP(H20,'Scaled score SPAG'!$A$3:$A$43,'Scaled score SPAG'!$B$3:$B$43)</f>
        <v>#NAME?</v>
      </c>
      <c r="J20" s="6" t="e">
        <f t="array" aca="1" ref="J20" ca="1">_xludf.XLOOKUP(H20,'Scaled score SPAG'!$A$3:$A$43,'Scaled score SPAG'!$F$3:$F$43)</f>
        <v>#NAME?</v>
      </c>
      <c r="K20" s="8">
        <v>0</v>
      </c>
      <c r="L20" s="8" t="e">
        <f t="array" aca="1" ref="L20" ca="1">_xludf.XLOOKUP(K20,'Scaled score SPAG'!$AC$3:$AC$53,'Scaled score SPAG'!$AD$3:$AD$53)</f>
        <v>#NAME?</v>
      </c>
      <c r="M20" s="8" t="e">
        <f t="array" aca="1" ref="M20" ca="1">_xludf.XLOOKUP(K20,'Scaled score SPAG'!$AC$3:$AC$53,'Scaled score SPAG'!$AF$3:$AF$53)</f>
        <v>#NAME?</v>
      </c>
      <c r="N20" s="8">
        <v>0</v>
      </c>
      <c r="O20" s="8" t="str">
        <f>_xlfn.XLOOKUP(N20,'Scaled score SPAG'!$AC$3:$AC$53,'Scaled score SPAG'!$AD$3:$AD$53)</f>
        <v>n</v>
      </c>
      <c r="P20" s="8" t="e">
        <f t="array" aca="1" ref="P20" ca="1">_xludf.XLOOKUP(N20,'Scaled score SPAG'!$AC$3:$AC$53,'Scaled score SPAG'!$AG$3:$AG$53)</f>
        <v>#NAME?</v>
      </c>
      <c r="Q20" s="8">
        <v>0</v>
      </c>
      <c r="R20" s="8" t="e">
        <f t="array" aca="1" ref="R20" ca="1">_xludf.XLOOKUP(Q20,'Scaled score SPAG'!$AC$3:$AC$53,'Scaled score SPAG'!$AD$3:$AD$53)</f>
        <v>#NAME?</v>
      </c>
      <c r="S20" s="8" t="e">
        <f t="array" aca="1" ref="S20" ca="1">_xludf.XLOOKUP(Q20,'Scaled score SPAG'!$AC$3:$AC$53,'Scaled score SPAG'!$AH$3:$AH$53)</f>
        <v>#NAME?</v>
      </c>
      <c r="T20" s="9">
        <v>0</v>
      </c>
      <c r="U20" s="9" t="e">
        <f t="array" aca="1" ref="U20" ca="1">_xludf.XLOOKUP(T20,'Scaled score SPAG'!$V$3:$V$63,'Scaled score SPAG'!$W$3:$W$63)</f>
        <v>#NAME?</v>
      </c>
      <c r="V20" s="9" t="e">
        <f t="array" aca="1" ref="V20" ca="1">_xludf.XLOOKUP(T20,'Scaled score SPAG'!$V$3:$V$63,'Scaled score SPAG'!$Y$3:$Y$63)</f>
        <v>#NAME?</v>
      </c>
      <c r="W20" s="9">
        <v>0</v>
      </c>
      <c r="X20" s="9" t="e">
        <f t="array" aca="1" ref="X20" ca="1">_xludf.XLOOKUP(W20,'Scaled score SPAG'!$V$3:$V$63,'Scaled score SPAG'!$W$3:$W$63)</f>
        <v>#NAME?</v>
      </c>
      <c r="Y20" s="9" t="e">
        <f t="array" aca="1" ref="Y20" ca="1">_xludf.XLOOKUP(W20,'Scaled score SPAG'!$V$3:$V$63,'Scaled score SPAG'!$Z$3:$Z$63)</f>
        <v>#NAME?</v>
      </c>
      <c r="Z20" s="9">
        <v>0</v>
      </c>
      <c r="AA20" s="9" t="e">
        <f t="array" aca="1" ref="AA20" ca="1">_xludf.XLOOKUP(Z20,'Scaled score SPAG'!$V$3:$V$63,'Scaled score SPAG'!$W$3:$W$63)</f>
        <v>#NAME?</v>
      </c>
      <c r="AB20" s="9" t="str">
        <f>_xlfn.XLOOKUP(Z20,'Scaled score SPAG'!$V$3:$V$63,'Scaled score SPAG'!$AA$3:$AA$63)</f>
        <v>SB</v>
      </c>
      <c r="AC20" s="10">
        <v>0</v>
      </c>
      <c r="AD20" s="10" t="str">
        <f>_xlfn.XLOOKUP(AC20,'Scaled score SPAG'!$O$3:$O$73,'Scaled score SPAG'!$P$3:$P$73)</f>
        <v>n</v>
      </c>
      <c r="AE20" s="10" t="e">
        <f t="array" aca="1" ref="AE20" ca="1">_xludf.XLOOKUP(AC20,'Scaled score SPAG'!$O$3:$O$73,'Scaled score SPAG'!$R$3:$R$73)</f>
        <v>#NAME?</v>
      </c>
      <c r="AF20" s="10">
        <v>0</v>
      </c>
      <c r="AG20" s="10" t="e">
        <f t="array" aca="1" ref="AG20" ca="1">_xludf.XLOOKUP(AF20,'Scaled score SPAG'!$O$3:$O$73,'Scaled score SPAG'!$P$3:$P$73)</f>
        <v>#NAME?</v>
      </c>
      <c r="AH20" s="10" t="e">
        <f t="array" aca="1" ref="AH20" ca="1">_xludf.XLOOKUP(AF20,'Scaled score SPAG'!$O$3:$O$73,'Scaled score SPAG'!$S$3:$S$73)</f>
        <v>#NAME?</v>
      </c>
      <c r="AI20" s="10">
        <v>0</v>
      </c>
      <c r="AJ20" s="10" t="str">
        <f>_xlfn.XLOOKUP(AI20,'Scaled score SPAG'!$O$3:$O$73,'Scaled score SPAG'!$P$3:$P$73)</f>
        <v>n</v>
      </c>
      <c r="AK20" s="10" t="e">
        <f t="array" aca="1" ref="AK20" ca="1">_xludf.XLOOKUP(AI20,'Scaled score SPAG'!$O$3:$O$73,'Scaled score SPAG'!$T$3:$T$73)</f>
        <v>#NAME?</v>
      </c>
      <c r="AL20" s="11">
        <v>0</v>
      </c>
      <c r="AM20" s="11" t="e">
        <f t="array" aca="1" ref="AM20" ca="1">_xludf.XLOOKUP(AL20,'Scaled score SPAG'!$H$3:$H$73,'Scaled score SPAG'!$I$3:$I$73)</f>
        <v>#NAME?</v>
      </c>
      <c r="AN20" s="11" t="str">
        <f>_xlfn.XLOOKUP(AL20,'Scaled score SPAG'!$H$3:$H$73,'Scaled score SPAG'!$K$3:$K$73)</f>
        <v>SB</v>
      </c>
      <c r="AO20" s="11">
        <v>0</v>
      </c>
      <c r="AP20" s="11" t="e">
        <f t="array" aca="1" ref="AP20" ca="1">_xludf.XLOOKUP(AO20,'Scaled score SPAG'!$H$3:$H$73,'Scaled score SPAG'!$I$3:$I$73)</f>
        <v>#NAME?</v>
      </c>
      <c r="AQ20" s="11" t="e">
        <f t="array" aca="1" ref="AQ20" ca="1">_xludf.XLOOKUP(AO20,'Scaled score SPAG'!$H$3:$H$73,'Scaled score SPAG'!$L$3:$L$73)</f>
        <v>#NAME?</v>
      </c>
      <c r="AR20" s="11">
        <v>0</v>
      </c>
      <c r="AS20" s="11" t="e">
        <f t="array" aca="1" ref="AS20" ca="1">_xludf.XLOOKUP(AR20,'Scaled score SPAG'!$H$3:$H$73,'Scaled score SPAG'!$I$3:$I$73)</f>
        <v>#NAME?</v>
      </c>
      <c r="AT20" s="11" t="e">
        <f t="array" aca="1" ref="AT20" ca="1">_xludf.XLOOKUP(AR20,'Scaled score SPAG'!$H$3:$H$73,'Scaled score SPAG'!$M$3:$M$73)</f>
        <v>#NAME?</v>
      </c>
    </row>
    <row r="21" spans="2:46" ht="15.75" customHeight="1">
      <c r="B21" s="6">
        <v>0</v>
      </c>
      <c r="C21" s="6" t="str">
        <f>_xlfn.XLOOKUP(B21,'Scaled score SPAG'!$AJ$3:$AJ$23,'Scaled score SPAG'!$AK$3:$AK$23)</f>
        <v>n</v>
      </c>
      <c r="D21" s="6" t="str">
        <f>_xlfn.XLOOKUP(B21,'Scaled score SPAG'!$AJ$3:$AJ$23,'Scaled score SPAG'!$AM$3:$AM$23)</f>
        <v>SB</v>
      </c>
      <c r="E21" s="6">
        <v>0</v>
      </c>
      <c r="F21" s="6" t="e">
        <f t="array" aca="1" ref="F21" ca="1">_xludf.XLOOKUP(SPAG!E21,'Scaled score SPAG'!$A$3:$A$43,'Scaled score SPAG'!$B$3:$B$43)</f>
        <v>#NAME?</v>
      </c>
      <c r="G21" s="6" t="e">
        <f t="array" aca="1" ref="G21" ca="1">_xludf.XLOOKUP(E21,'Scaled score SPAG'!$A$3:$A$43,'Scaled score SPAG'!$E$3:$E$43)</f>
        <v>#NAME?</v>
      </c>
      <c r="H21" s="6">
        <v>0</v>
      </c>
      <c r="I21" s="6" t="e">
        <f t="array" aca="1" ref="I21" ca="1">_xludf.XLOOKUP(H21,'Scaled score SPAG'!$A$3:$A$43,'Scaled score SPAG'!$B$3:$B$43)</f>
        <v>#NAME?</v>
      </c>
      <c r="J21" s="6" t="e">
        <f t="array" aca="1" ref="J21" ca="1">_xludf.XLOOKUP(H21,'Scaled score SPAG'!$A$3:$A$43,'Scaled score SPAG'!$F$3:$F$43)</f>
        <v>#NAME?</v>
      </c>
      <c r="K21" s="8">
        <v>0</v>
      </c>
      <c r="L21" s="8" t="e">
        <f t="array" aca="1" ref="L21" ca="1">_xludf.XLOOKUP(K21,'Scaled score SPAG'!$AC$3:$AC$53,'Scaled score SPAG'!$AD$3:$AD$53)</f>
        <v>#NAME?</v>
      </c>
      <c r="M21" s="8" t="e">
        <f t="array" aca="1" ref="M21" ca="1">_xludf.XLOOKUP(K21,'Scaled score SPAG'!$AC$3:$AC$53,'Scaled score SPAG'!$AF$3:$AF$53)</f>
        <v>#NAME?</v>
      </c>
      <c r="N21" s="8">
        <v>0</v>
      </c>
      <c r="O21" s="8" t="e">
        <f t="array" aca="1" ref="O21" ca="1">_xludf.XLOOKUP(N21,'Scaled score SPAG'!$AC$3:$AC$53,'Scaled score SPAG'!$AD$3:$AD$53)</f>
        <v>#NAME?</v>
      </c>
      <c r="P21" s="8" t="e">
        <f t="array" aca="1" ref="P21" ca="1">_xludf.XLOOKUP(N21,'Scaled score SPAG'!$AC$3:$AC$53,'Scaled score SPAG'!$AG$3:$AG$53)</f>
        <v>#NAME?</v>
      </c>
      <c r="Q21" s="8">
        <v>0</v>
      </c>
      <c r="R21" s="8" t="e">
        <f t="array" aca="1" ref="R21" ca="1">_xludf.XLOOKUP(Q21,'Scaled score SPAG'!$AC$3:$AC$53,'Scaled score SPAG'!$AD$3:$AD$53)</f>
        <v>#NAME?</v>
      </c>
      <c r="S21" s="8" t="e">
        <f t="array" aca="1" ref="S21" ca="1">_xludf.XLOOKUP(Q21,'Scaled score SPAG'!$AC$3:$AC$53,'Scaled score SPAG'!$AH$3:$AH$53)</f>
        <v>#NAME?</v>
      </c>
      <c r="T21" s="9">
        <v>0</v>
      </c>
      <c r="U21" s="9" t="e">
        <f t="array" aca="1" ref="U21" ca="1">_xludf.XLOOKUP(T21,'Scaled score SPAG'!$V$3:$V$63,'Scaled score SPAG'!$W$3:$W$63)</f>
        <v>#NAME?</v>
      </c>
      <c r="V21" s="9" t="e">
        <f t="array" aca="1" ref="V21" ca="1">_xludf.XLOOKUP(T21,'Scaled score SPAG'!$V$3:$V$63,'Scaled score SPAG'!$Y$3:$Y$63)</f>
        <v>#NAME?</v>
      </c>
      <c r="W21" s="9">
        <v>0</v>
      </c>
      <c r="X21" s="9" t="e">
        <f t="array" aca="1" ref="X21" ca="1">_xludf.XLOOKUP(W21,'Scaled score SPAG'!$V$3:$V$63,'Scaled score SPAG'!$W$3:$W$63)</f>
        <v>#NAME?</v>
      </c>
      <c r="Y21" s="9" t="e">
        <f t="array" aca="1" ref="Y21" ca="1">_xludf.XLOOKUP(W21,'Scaled score SPAG'!$V$3:$V$63,'Scaled score SPAG'!$Z$3:$Z$63)</f>
        <v>#NAME?</v>
      </c>
      <c r="Z21" s="9">
        <v>0</v>
      </c>
      <c r="AA21" s="9" t="e">
        <f t="array" aca="1" ref="AA21" ca="1">_xludf.XLOOKUP(Z21,'Scaled score SPAG'!$V$3:$V$63,'Scaled score SPAG'!$W$3:$W$63)</f>
        <v>#NAME?</v>
      </c>
      <c r="AB21" s="9" t="e">
        <f t="array" aca="1" ref="AB21" ca="1">_xludf.XLOOKUP(Z21,'Scaled score SPAG'!$V$3:$V$63,'Scaled score SPAG'!$AA$3:$AA$63)</f>
        <v>#NAME?</v>
      </c>
      <c r="AC21" s="10">
        <v>0</v>
      </c>
      <c r="AD21" s="10" t="str">
        <f>_xlfn.XLOOKUP(AC21,'Scaled score SPAG'!$O$3:$O$73,'Scaled score SPAG'!$P$3:$P$73)</f>
        <v>n</v>
      </c>
      <c r="AE21" s="10" t="e">
        <f t="array" aca="1" ref="AE21" ca="1">_xludf.XLOOKUP(AC21,'Scaled score SPAG'!$O$3:$O$73,'Scaled score SPAG'!$R$3:$R$73)</f>
        <v>#NAME?</v>
      </c>
      <c r="AF21" s="10">
        <v>0</v>
      </c>
      <c r="AG21" s="10" t="e">
        <f t="array" aca="1" ref="AG21" ca="1">_xludf.XLOOKUP(AF21,'Scaled score SPAG'!$O$3:$O$73,'Scaled score SPAG'!$P$3:$P$73)</f>
        <v>#NAME?</v>
      </c>
      <c r="AH21" s="10" t="e">
        <f t="array" aca="1" ref="AH21" ca="1">_xludf.XLOOKUP(AF21,'Scaled score SPAG'!$O$3:$O$73,'Scaled score SPAG'!$S$3:$S$73)</f>
        <v>#NAME?</v>
      </c>
      <c r="AI21" s="10">
        <v>0</v>
      </c>
      <c r="AJ21" s="10" t="e">
        <f t="array" aca="1" ref="AJ21" ca="1">_xludf.XLOOKUP(AI21,'Scaled score SPAG'!$O$3:$O$73,'Scaled score SPAG'!$P$3:$P$73)</f>
        <v>#NAME?</v>
      </c>
      <c r="AK21" s="10" t="e">
        <f t="array" aca="1" ref="AK21" ca="1">_xludf.XLOOKUP(AI21,'Scaled score SPAG'!$O$3:$O$73,'Scaled score SPAG'!$T$3:$T$73)</f>
        <v>#NAME?</v>
      </c>
      <c r="AL21" s="11">
        <v>0</v>
      </c>
      <c r="AM21" s="11" t="e">
        <f t="array" aca="1" ref="AM21" ca="1">_xludf.XLOOKUP(AL21,'Scaled score SPAG'!$H$3:$H$73,'Scaled score SPAG'!$I$3:$I$73)</f>
        <v>#NAME?</v>
      </c>
      <c r="AN21" s="11" t="e">
        <f t="array" aca="1" ref="AN21" ca="1">_xludf.XLOOKUP(AL21,'Scaled score SPAG'!$H$3:$H$73,'Scaled score SPAG'!$K$3:$K$73)</f>
        <v>#NAME?</v>
      </c>
      <c r="AO21" s="11">
        <v>0</v>
      </c>
      <c r="AP21" s="11" t="e">
        <f t="array" aca="1" ref="AP21" ca="1">_xludf.XLOOKUP(AO21,'Scaled score SPAG'!$H$3:$H$73,'Scaled score SPAG'!$I$3:$I$73)</f>
        <v>#NAME?</v>
      </c>
      <c r="AQ21" s="11" t="e">
        <f t="array" aca="1" ref="AQ21" ca="1">_xludf.XLOOKUP(AO21,'Scaled score SPAG'!$H$3:$H$73,'Scaled score SPAG'!$L$3:$L$73)</f>
        <v>#NAME?</v>
      </c>
      <c r="AR21" s="11">
        <v>0</v>
      </c>
      <c r="AS21" s="11" t="e">
        <f t="array" aca="1" ref="AS21" ca="1">_xludf.XLOOKUP(AR21,'Scaled score SPAG'!$H$3:$H$73,'Scaled score SPAG'!$I$3:$I$73)</f>
        <v>#NAME?</v>
      </c>
      <c r="AT21" s="11" t="e">
        <f t="array" aca="1" ref="AT21" ca="1">_xludf.XLOOKUP(AR21,'Scaled score SPAG'!$H$3:$H$73,'Scaled score SPAG'!$M$3:$M$73)</f>
        <v>#NAME?</v>
      </c>
    </row>
    <row r="22" spans="2:46" ht="15.75" customHeight="1">
      <c r="B22" s="6">
        <v>0</v>
      </c>
      <c r="C22" s="6" t="str">
        <f>_xlfn.XLOOKUP(B22,'Scaled score SPAG'!$AJ$3:$AJ$23,'Scaled score SPAG'!$AK$3:$AK$23)</f>
        <v>n</v>
      </c>
      <c r="D22" s="6" t="str">
        <f>_xlfn.XLOOKUP(B22,'Scaled score SPAG'!$AJ$3:$AJ$23,'Scaled score SPAG'!$AM$3:$AM$23)</f>
        <v>SB</v>
      </c>
      <c r="E22" s="6">
        <v>0</v>
      </c>
      <c r="F22" s="6" t="e">
        <f t="array" aca="1" ref="F22" ca="1">_xludf.XLOOKUP(SPAG!E22,'Scaled score SPAG'!$A$3:$A$43,'Scaled score SPAG'!$B$3:$B$43)</f>
        <v>#NAME?</v>
      </c>
      <c r="G22" s="6" t="e">
        <f t="array" aca="1" ref="G22" ca="1">_xludf.XLOOKUP(E22,'Scaled score SPAG'!$A$3:$A$43,'Scaled score SPAG'!$E$3:$E$43)</f>
        <v>#NAME?</v>
      </c>
      <c r="H22" s="6">
        <v>0</v>
      </c>
      <c r="I22" s="6" t="e">
        <f t="array" aca="1" ref="I22" ca="1">_xludf.XLOOKUP(H22,'Scaled score SPAG'!$A$3:$A$43,'Scaled score SPAG'!$B$3:$B$43)</f>
        <v>#NAME?</v>
      </c>
      <c r="J22" s="6" t="e">
        <f t="array" aca="1" ref="J22" ca="1">_xludf.XLOOKUP(H22,'Scaled score SPAG'!$A$3:$A$43,'Scaled score SPAG'!$F$3:$F$43)</f>
        <v>#NAME?</v>
      </c>
      <c r="K22" s="8">
        <v>0</v>
      </c>
      <c r="L22" s="8" t="e">
        <f t="array" aca="1" ref="L22" ca="1">_xludf.XLOOKUP(K22,'Scaled score SPAG'!$AC$3:$AC$53,'Scaled score SPAG'!$AD$3:$AD$53)</f>
        <v>#NAME?</v>
      </c>
      <c r="M22" s="8" t="e">
        <f t="array" aca="1" ref="M22" ca="1">_xludf.XLOOKUP(K22,'Scaled score SPAG'!$AC$3:$AC$53,'Scaled score SPAG'!$AF$3:$AF$53)</f>
        <v>#NAME?</v>
      </c>
      <c r="N22" s="8">
        <v>0</v>
      </c>
      <c r="O22" s="8" t="e">
        <f t="array" aca="1" ref="O22" ca="1">_xludf.XLOOKUP(N22,'Scaled score SPAG'!$AC$3:$AC$53,'Scaled score SPAG'!$AD$3:$AD$53)</f>
        <v>#NAME?</v>
      </c>
      <c r="P22" s="8" t="e">
        <f t="array" aca="1" ref="P22" ca="1">_xludf.XLOOKUP(N22,'Scaled score SPAG'!$AC$3:$AC$53,'Scaled score SPAG'!$AG$3:$AG$53)</f>
        <v>#NAME?</v>
      </c>
      <c r="Q22" s="8">
        <v>0</v>
      </c>
      <c r="R22" s="8" t="e">
        <f t="array" aca="1" ref="R22" ca="1">_xludf.XLOOKUP(Q22,'Scaled score SPAG'!$AC$3:$AC$53,'Scaled score SPAG'!$AD$3:$AD$53)</f>
        <v>#NAME?</v>
      </c>
      <c r="S22" s="8" t="e">
        <f t="array" aca="1" ref="S22" ca="1">_xludf.XLOOKUP(Q22,'Scaled score SPAG'!$AC$3:$AC$53,'Scaled score SPAG'!$AH$3:$AH$53)</f>
        <v>#NAME?</v>
      </c>
      <c r="T22" s="9">
        <v>0</v>
      </c>
      <c r="U22" s="9" t="e">
        <f t="array" aca="1" ref="U22" ca="1">_xludf.XLOOKUP(T22,'Scaled score SPAG'!$V$3:$V$63,'Scaled score SPAG'!$W$3:$W$63)</f>
        <v>#NAME?</v>
      </c>
      <c r="V22" s="9" t="e">
        <f t="array" aca="1" ref="V22" ca="1">_xludf.XLOOKUP(T22,'Scaled score SPAG'!$V$3:$V$63,'Scaled score SPAG'!$Y$3:$Y$63)</f>
        <v>#NAME?</v>
      </c>
      <c r="W22" s="9">
        <v>0</v>
      </c>
      <c r="X22" s="9" t="e">
        <f t="array" aca="1" ref="X22" ca="1">_xludf.XLOOKUP(W22,'Scaled score SPAG'!$V$3:$V$63,'Scaled score SPAG'!$W$3:$W$63)</f>
        <v>#NAME?</v>
      </c>
      <c r="Y22" s="9" t="e">
        <f t="array" aca="1" ref="Y22" ca="1">_xludf.XLOOKUP(W22,'Scaled score SPAG'!$V$3:$V$63,'Scaled score SPAG'!$Z$3:$Z$63)</f>
        <v>#NAME?</v>
      </c>
      <c r="Z22" s="9">
        <v>0</v>
      </c>
      <c r="AA22" s="9" t="e">
        <f t="array" aca="1" ref="AA22" ca="1">_xludf.XLOOKUP(Z22,'Scaled score SPAG'!$V$3:$V$63,'Scaled score SPAG'!$W$3:$W$63)</f>
        <v>#NAME?</v>
      </c>
      <c r="AB22" s="9" t="e">
        <f t="array" aca="1" ref="AB22" ca="1">_xludf.XLOOKUP(Z22,'Scaled score SPAG'!$V$3:$V$63,'Scaled score SPAG'!$AA$3:$AA$63)</f>
        <v>#NAME?</v>
      </c>
      <c r="AC22" s="10">
        <v>0</v>
      </c>
      <c r="AD22" s="10" t="e">
        <f t="array" aca="1" ref="AD22" ca="1">_xludf.XLOOKUP(AC22,'Scaled score SPAG'!$O$3:$O$73,'Scaled score SPAG'!$P$3:$P$73)</f>
        <v>#NAME?</v>
      </c>
      <c r="AE22" s="10" t="e">
        <f t="array" aca="1" ref="AE22" ca="1">_xludf.XLOOKUP(AC22,'Scaled score SPAG'!$O$3:$O$73,'Scaled score SPAG'!$R$3:$R$73)</f>
        <v>#NAME?</v>
      </c>
      <c r="AF22" s="10">
        <v>0</v>
      </c>
      <c r="AG22" s="10" t="e">
        <f t="array" aca="1" ref="AG22" ca="1">_xludf.XLOOKUP(AF22,'Scaled score SPAG'!$O$3:$O$73,'Scaled score SPAG'!$P$3:$P$73)</f>
        <v>#NAME?</v>
      </c>
      <c r="AH22" s="10" t="e">
        <f t="array" aca="1" ref="AH22" ca="1">_xludf.XLOOKUP(AF22,'Scaled score SPAG'!$O$3:$O$73,'Scaled score SPAG'!$S$3:$S$73)</f>
        <v>#NAME?</v>
      </c>
      <c r="AI22" s="10">
        <v>0</v>
      </c>
      <c r="AJ22" s="10" t="e">
        <f t="array" aca="1" ref="AJ22" ca="1">_xludf.XLOOKUP(AI22,'Scaled score SPAG'!$O$3:$O$73,'Scaled score SPAG'!$P$3:$P$73)</f>
        <v>#NAME?</v>
      </c>
      <c r="AK22" s="10" t="e">
        <f t="array" aca="1" ref="AK22" ca="1">_xludf.XLOOKUP(AI22,'Scaled score SPAG'!$O$3:$O$73,'Scaled score SPAG'!$T$3:$T$73)</f>
        <v>#NAME?</v>
      </c>
      <c r="AL22" s="11">
        <v>0</v>
      </c>
      <c r="AM22" s="11" t="e">
        <f t="array" aca="1" ref="AM22" ca="1">_xludf.XLOOKUP(AL22,'Scaled score SPAG'!$H$3:$H$73,'Scaled score SPAG'!$I$3:$I$73)</f>
        <v>#NAME?</v>
      </c>
      <c r="AN22" s="11" t="e">
        <f t="array" aca="1" ref="AN22" ca="1">_xludf.XLOOKUP(AL22,'Scaled score SPAG'!$H$3:$H$73,'Scaled score SPAG'!$K$3:$K$73)</f>
        <v>#NAME?</v>
      </c>
      <c r="AO22" s="11">
        <v>0</v>
      </c>
      <c r="AP22" s="11" t="e">
        <f t="array" aca="1" ref="AP22" ca="1">_xludf.XLOOKUP(AO22,'Scaled score SPAG'!$H$3:$H$73,'Scaled score SPAG'!$I$3:$I$73)</f>
        <v>#NAME?</v>
      </c>
      <c r="AQ22" s="11" t="e">
        <f t="array" aca="1" ref="AQ22" ca="1">_xludf.XLOOKUP(AO22,'Scaled score SPAG'!$H$3:$H$73,'Scaled score SPAG'!$L$3:$L$73)</f>
        <v>#NAME?</v>
      </c>
      <c r="AR22" s="11">
        <v>0</v>
      </c>
      <c r="AS22" s="11" t="e">
        <f t="array" aca="1" ref="AS22" ca="1">_xludf.XLOOKUP(AR22,'Scaled score SPAG'!$H$3:$H$73,'Scaled score SPAG'!$I$3:$I$73)</f>
        <v>#NAME?</v>
      </c>
      <c r="AT22" s="11" t="e">
        <f t="array" aca="1" ref="AT22" ca="1">_xludf.XLOOKUP(AR22,'Scaled score SPAG'!$H$3:$H$73,'Scaled score SPAG'!$M$3:$M$73)</f>
        <v>#NAME?</v>
      </c>
    </row>
    <row r="23" spans="2:46" ht="15.75" customHeight="1">
      <c r="B23" s="6">
        <v>0</v>
      </c>
      <c r="C23" s="6" t="str">
        <f>_xlfn.XLOOKUP(B23,'Scaled score SPAG'!$AJ$3:$AJ$23,'Scaled score SPAG'!$AK$3:$AK$23)</f>
        <v>n</v>
      </c>
      <c r="D23" s="6" t="str">
        <f>_xlfn.XLOOKUP(B23,'Scaled score SPAG'!$AJ$3:$AJ$23,'Scaled score SPAG'!$AM$3:$AM$23)</f>
        <v>SB</v>
      </c>
      <c r="E23" s="6">
        <v>0</v>
      </c>
      <c r="F23" s="6" t="e">
        <f t="array" aca="1" ref="F23" ca="1">_xludf.XLOOKUP(SPAG!E23,'Scaled score SPAG'!$A$3:$A$43,'Scaled score SPAG'!$B$3:$B$43)</f>
        <v>#NAME?</v>
      </c>
      <c r="G23" s="6" t="e">
        <f t="array" aca="1" ref="G23" ca="1">_xludf.XLOOKUP(E23,'Scaled score SPAG'!$A$3:$A$43,'Scaled score SPAG'!$E$3:$E$43)</f>
        <v>#NAME?</v>
      </c>
      <c r="H23" s="6">
        <v>0</v>
      </c>
      <c r="I23" s="6" t="e">
        <f t="array" aca="1" ref="I23" ca="1">_xludf.XLOOKUP(H23,'Scaled score SPAG'!$A$3:$A$43,'Scaled score SPAG'!$B$3:$B$43)</f>
        <v>#NAME?</v>
      </c>
      <c r="J23" s="6" t="e">
        <f t="array" aca="1" ref="J23" ca="1">_xludf.XLOOKUP(H23,'Scaled score SPAG'!$A$3:$A$43,'Scaled score SPAG'!$F$3:$F$43)</f>
        <v>#NAME?</v>
      </c>
      <c r="K23" s="8">
        <v>0</v>
      </c>
      <c r="L23" s="8" t="e">
        <f t="array" aca="1" ref="L23" ca="1">_xludf.XLOOKUP(K23,'Scaled score SPAG'!$AC$3:$AC$53,'Scaled score SPAG'!$AD$3:$AD$53)</f>
        <v>#NAME?</v>
      </c>
      <c r="M23" s="8" t="e">
        <f t="array" aca="1" ref="M23" ca="1">_xludf.XLOOKUP(K23,'Scaled score SPAG'!$AC$3:$AC$53,'Scaled score SPAG'!$AF$3:$AF$53)</f>
        <v>#NAME?</v>
      </c>
      <c r="N23" s="8">
        <v>0</v>
      </c>
      <c r="O23" s="8" t="e">
        <f t="array" aca="1" ref="O23" ca="1">_xludf.XLOOKUP(N23,'Scaled score SPAG'!$AC$3:$AC$53,'Scaled score SPAG'!$AD$3:$AD$53)</f>
        <v>#NAME?</v>
      </c>
      <c r="P23" s="8" t="e">
        <f t="array" aca="1" ref="P23" ca="1">_xludf.XLOOKUP(N23,'Scaled score SPAG'!$AC$3:$AC$53,'Scaled score SPAG'!$AG$3:$AG$53)</f>
        <v>#NAME?</v>
      </c>
      <c r="Q23" s="8">
        <v>0</v>
      </c>
      <c r="R23" s="8" t="e">
        <f t="array" aca="1" ref="R23" ca="1">_xludf.XLOOKUP(Q23,'Scaled score SPAG'!$AC$3:$AC$53,'Scaled score SPAG'!$AD$3:$AD$53)</f>
        <v>#NAME?</v>
      </c>
      <c r="S23" s="8" t="e">
        <f t="array" aca="1" ref="S23" ca="1">_xludf.XLOOKUP(Q23,'Scaled score SPAG'!$AC$3:$AC$53,'Scaled score SPAG'!$AH$3:$AH$53)</f>
        <v>#NAME?</v>
      </c>
      <c r="T23" s="9">
        <v>0</v>
      </c>
      <c r="U23" s="9" t="e">
        <f t="array" aca="1" ref="U23" ca="1">_xludf.XLOOKUP(T23,'Scaled score SPAG'!$V$3:$V$63,'Scaled score SPAG'!$W$3:$W$63)</f>
        <v>#NAME?</v>
      </c>
      <c r="V23" s="9" t="e">
        <f t="array" aca="1" ref="V23" ca="1">_xludf.XLOOKUP(T23,'Scaled score SPAG'!$V$3:$V$63,'Scaled score SPAG'!$Y$3:$Y$63)</f>
        <v>#NAME?</v>
      </c>
      <c r="W23" s="9">
        <v>0</v>
      </c>
      <c r="X23" s="9" t="e">
        <f t="array" aca="1" ref="X23" ca="1">_xludf.XLOOKUP(W23,'Scaled score SPAG'!$V$3:$V$63,'Scaled score SPAG'!$W$3:$W$63)</f>
        <v>#NAME?</v>
      </c>
      <c r="Y23" s="9" t="e">
        <f t="array" aca="1" ref="Y23" ca="1">_xludf.XLOOKUP(W23,'Scaled score SPAG'!$V$3:$V$63,'Scaled score SPAG'!$Z$3:$Z$63)</f>
        <v>#NAME?</v>
      </c>
      <c r="Z23" s="9">
        <v>0</v>
      </c>
      <c r="AA23" s="9" t="e">
        <f t="array" aca="1" ref="AA23" ca="1">_xludf.XLOOKUP(Z23,'Scaled score SPAG'!$V$3:$V$63,'Scaled score SPAG'!$W$3:$W$63)</f>
        <v>#NAME?</v>
      </c>
      <c r="AB23" s="9" t="e">
        <f t="array" aca="1" ref="AB23" ca="1">_xludf.XLOOKUP(Z23,'Scaled score SPAG'!$V$3:$V$63,'Scaled score SPAG'!$AA$3:$AA$63)</f>
        <v>#NAME?</v>
      </c>
      <c r="AC23" s="10">
        <v>0</v>
      </c>
      <c r="AD23" s="10" t="e">
        <f t="array" aca="1" ref="AD23" ca="1">_xludf.XLOOKUP(AC23,'Scaled score SPAG'!$O$3:$O$73,'Scaled score SPAG'!$P$3:$P$73)</f>
        <v>#NAME?</v>
      </c>
      <c r="AE23" s="10" t="e">
        <f t="array" aca="1" ref="AE23" ca="1">_xludf.XLOOKUP(AC23,'Scaled score SPAG'!$O$3:$O$73,'Scaled score SPAG'!$R$3:$R$73)</f>
        <v>#NAME?</v>
      </c>
      <c r="AF23" s="10">
        <v>0</v>
      </c>
      <c r="AG23" s="10" t="e">
        <f t="array" aca="1" ref="AG23" ca="1">_xludf.XLOOKUP(AF23,'Scaled score SPAG'!$O$3:$O$73,'Scaled score SPAG'!$P$3:$P$73)</f>
        <v>#NAME?</v>
      </c>
      <c r="AH23" s="10" t="e">
        <f t="array" aca="1" ref="AH23" ca="1">_xludf.XLOOKUP(AF23,'Scaled score SPAG'!$O$3:$O$73,'Scaled score SPAG'!$S$3:$S$73)</f>
        <v>#NAME?</v>
      </c>
      <c r="AI23" s="10">
        <v>0</v>
      </c>
      <c r="AJ23" s="10" t="e">
        <f t="array" aca="1" ref="AJ23" ca="1">_xludf.XLOOKUP(AI23,'Scaled score SPAG'!$O$3:$O$73,'Scaled score SPAG'!$P$3:$P$73)</f>
        <v>#NAME?</v>
      </c>
      <c r="AK23" s="10" t="e">
        <f t="array" aca="1" ref="AK23" ca="1">_xludf.XLOOKUP(AI23,'Scaled score SPAG'!$O$3:$O$73,'Scaled score SPAG'!$T$3:$T$73)</f>
        <v>#NAME?</v>
      </c>
      <c r="AL23" s="11">
        <v>0</v>
      </c>
      <c r="AM23" s="11" t="e">
        <f t="array" aca="1" ref="AM23" ca="1">_xludf.XLOOKUP(AL23,'Scaled score SPAG'!$H$3:$H$73,'Scaled score SPAG'!$I$3:$I$73)</f>
        <v>#NAME?</v>
      </c>
      <c r="AN23" s="11" t="e">
        <f t="array" aca="1" ref="AN23" ca="1">_xludf.XLOOKUP(AL23,'Scaled score SPAG'!$H$3:$H$73,'Scaled score SPAG'!$K$3:$K$73)</f>
        <v>#NAME?</v>
      </c>
      <c r="AO23" s="11">
        <v>0</v>
      </c>
      <c r="AP23" s="11" t="e">
        <f t="array" aca="1" ref="AP23" ca="1">_xludf.XLOOKUP(AO23,'Scaled score SPAG'!$H$3:$H$73,'Scaled score SPAG'!$I$3:$I$73)</f>
        <v>#NAME?</v>
      </c>
      <c r="AQ23" s="11" t="e">
        <f t="array" aca="1" ref="AQ23" ca="1">_xludf.XLOOKUP(AO23,'Scaled score SPAG'!$H$3:$H$73,'Scaled score SPAG'!$L$3:$L$73)</f>
        <v>#NAME?</v>
      </c>
      <c r="AR23" s="11">
        <v>0</v>
      </c>
      <c r="AS23" s="11" t="e">
        <f t="array" aca="1" ref="AS23" ca="1">_xludf.XLOOKUP(AR23,'Scaled score SPAG'!$H$3:$H$73,'Scaled score SPAG'!$I$3:$I$73)</f>
        <v>#NAME?</v>
      </c>
      <c r="AT23" s="11" t="e">
        <f t="array" aca="1" ref="AT23" ca="1">_xludf.XLOOKUP(AR23,'Scaled score SPAG'!$H$3:$H$73,'Scaled score SPAG'!$M$3:$M$73)</f>
        <v>#NAME?</v>
      </c>
    </row>
    <row r="24" spans="2:46" ht="15.75" customHeight="1">
      <c r="B24" s="6">
        <v>0</v>
      </c>
      <c r="C24" s="6" t="str">
        <f>_xlfn.XLOOKUP(B24,'Scaled score SPAG'!$AJ$3:$AJ$23,'Scaled score SPAG'!$AK$3:$AK$23)</f>
        <v>n</v>
      </c>
      <c r="D24" s="6" t="str">
        <f>_xlfn.XLOOKUP(B24,'Scaled score SPAG'!$AJ$3:$AJ$23,'Scaled score SPAG'!$AM$3:$AM$23)</f>
        <v>SB</v>
      </c>
      <c r="E24" s="6">
        <v>0</v>
      </c>
      <c r="F24" s="6" t="e">
        <f t="array" aca="1" ref="F24" ca="1">_xludf.XLOOKUP(SPAG!E24,'Scaled score SPAG'!$A$3:$A$43,'Scaled score SPAG'!$B$3:$B$43)</f>
        <v>#NAME?</v>
      </c>
      <c r="G24" s="6" t="e">
        <f t="array" aca="1" ref="G24" ca="1">_xludf.XLOOKUP(E24,'Scaled score SPAG'!$A$3:$A$43,'Scaled score SPAG'!$E$3:$E$43)</f>
        <v>#NAME?</v>
      </c>
      <c r="H24" s="6">
        <v>0</v>
      </c>
      <c r="I24" s="6" t="e">
        <f t="array" aca="1" ref="I24" ca="1">_xludf.XLOOKUP(H24,'Scaled score SPAG'!$A$3:$A$43,'Scaled score SPAG'!$B$3:$B$43)</f>
        <v>#NAME?</v>
      </c>
      <c r="J24" s="6" t="e">
        <f t="array" aca="1" ref="J24" ca="1">_xludf.XLOOKUP(H24,'Scaled score SPAG'!$A$3:$A$43,'Scaled score SPAG'!$F$3:$F$43)</f>
        <v>#NAME?</v>
      </c>
      <c r="K24" s="8">
        <v>0</v>
      </c>
      <c r="L24" s="8" t="e">
        <f t="array" aca="1" ref="L24" ca="1">_xludf.XLOOKUP(K24,'Scaled score SPAG'!$AC$3:$AC$53,'Scaled score SPAG'!$AD$3:$AD$53)</f>
        <v>#NAME?</v>
      </c>
      <c r="M24" s="8" t="e">
        <f t="array" aca="1" ref="M24" ca="1">_xludf.XLOOKUP(K24,'Scaled score SPAG'!$AC$3:$AC$53,'Scaled score SPAG'!$AF$3:$AF$53)</f>
        <v>#NAME?</v>
      </c>
      <c r="N24" s="8">
        <v>0</v>
      </c>
      <c r="O24" s="8" t="e">
        <f t="array" aca="1" ref="O24" ca="1">_xludf.XLOOKUP(N24,'Scaled score SPAG'!$AC$3:$AC$53,'Scaled score SPAG'!$AD$3:$AD$53)</f>
        <v>#NAME?</v>
      </c>
      <c r="P24" s="8" t="e">
        <f t="array" aca="1" ref="P24" ca="1">_xludf.XLOOKUP(N24,'Scaled score SPAG'!$AC$3:$AC$53,'Scaled score SPAG'!$AG$3:$AG$53)</f>
        <v>#NAME?</v>
      </c>
      <c r="Q24" s="8">
        <v>0</v>
      </c>
      <c r="R24" s="8" t="e">
        <f t="array" aca="1" ref="R24" ca="1">_xludf.XLOOKUP(Q24,'Scaled score SPAG'!$AC$3:$AC$53,'Scaled score SPAG'!$AD$3:$AD$53)</f>
        <v>#NAME?</v>
      </c>
      <c r="S24" s="8" t="e">
        <f t="array" aca="1" ref="S24" ca="1">_xludf.XLOOKUP(Q24,'Scaled score SPAG'!$AC$3:$AC$53,'Scaled score SPAG'!$AH$3:$AH$53)</f>
        <v>#NAME?</v>
      </c>
      <c r="T24" s="9">
        <v>0</v>
      </c>
      <c r="U24" s="9" t="e">
        <f t="array" aca="1" ref="U24" ca="1">_xludf.XLOOKUP(T24,'Scaled score SPAG'!$V$3:$V$63,'Scaled score SPAG'!$W$3:$W$63)</f>
        <v>#NAME?</v>
      </c>
      <c r="V24" s="9" t="e">
        <f t="array" aca="1" ref="V24" ca="1">_xludf.XLOOKUP(T24,'Scaled score SPAG'!$V$3:$V$63,'Scaled score SPAG'!$Y$3:$Y$63)</f>
        <v>#NAME?</v>
      </c>
      <c r="W24" s="9">
        <v>0</v>
      </c>
      <c r="X24" s="9" t="e">
        <f t="array" aca="1" ref="X24" ca="1">_xludf.XLOOKUP(W24,'Scaled score SPAG'!$V$3:$V$63,'Scaled score SPAG'!$W$3:$W$63)</f>
        <v>#NAME?</v>
      </c>
      <c r="Y24" s="9" t="e">
        <f t="array" aca="1" ref="Y24" ca="1">_xludf.XLOOKUP(W24,'Scaled score SPAG'!$V$3:$V$63,'Scaled score SPAG'!$Z$3:$Z$63)</f>
        <v>#NAME?</v>
      </c>
      <c r="Z24" s="9">
        <v>0</v>
      </c>
      <c r="AA24" s="9" t="e">
        <f t="array" aca="1" ref="AA24" ca="1">_xludf.XLOOKUP(Z24,'Scaled score SPAG'!$V$3:$V$63,'Scaled score SPAG'!$W$3:$W$63)</f>
        <v>#NAME?</v>
      </c>
      <c r="AB24" s="9" t="e">
        <f t="array" aca="1" ref="AB24" ca="1">_xludf.XLOOKUP(Z24,'Scaled score SPAG'!$V$3:$V$63,'Scaled score SPAG'!$AA$3:$AA$63)</f>
        <v>#NAME?</v>
      </c>
      <c r="AC24" s="10">
        <v>0</v>
      </c>
      <c r="AD24" s="10" t="e">
        <f t="array" aca="1" ref="AD24" ca="1">_xludf.XLOOKUP(AC24,'Scaled score SPAG'!$O$3:$O$73,'Scaled score SPAG'!$P$3:$P$73)</f>
        <v>#NAME?</v>
      </c>
      <c r="AE24" s="10" t="e">
        <f t="array" aca="1" ref="AE24" ca="1">_xludf.XLOOKUP(AC24,'Scaled score SPAG'!$O$3:$O$73,'Scaled score SPAG'!$R$3:$R$73)</f>
        <v>#NAME?</v>
      </c>
      <c r="AF24" s="10">
        <v>0</v>
      </c>
      <c r="AG24" s="10" t="e">
        <f t="array" aca="1" ref="AG24" ca="1">_xludf.XLOOKUP(AF24,'Scaled score SPAG'!$O$3:$O$73,'Scaled score SPAG'!$P$3:$P$73)</f>
        <v>#NAME?</v>
      </c>
      <c r="AH24" s="10" t="e">
        <f t="array" aca="1" ref="AH24" ca="1">_xludf.XLOOKUP(AF24,'Scaled score SPAG'!$O$3:$O$73,'Scaled score SPAG'!$S$3:$S$73)</f>
        <v>#NAME?</v>
      </c>
      <c r="AI24" s="10">
        <v>0</v>
      </c>
      <c r="AJ24" s="10" t="e">
        <f t="array" aca="1" ref="AJ24" ca="1">_xludf.XLOOKUP(AI24,'Scaled score SPAG'!$O$3:$O$73,'Scaled score SPAG'!$P$3:$P$73)</f>
        <v>#NAME?</v>
      </c>
      <c r="AK24" s="10" t="e">
        <f t="array" aca="1" ref="AK24" ca="1">_xludf.XLOOKUP(AI24,'Scaled score SPAG'!$O$3:$O$73,'Scaled score SPAG'!$T$3:$T$73)</f>
        <v>#NAME?</v>
      </c>
      <c r="AL24" s="11">
        <v>0</v>
      </c>
      <c r="AM24" s="11" t="e">
        <f t="array" aca="1" ref="AM24" ca="1">_xludf.XLOOKUP(AL24,'Scaled score SPAG'!$H$3:$H$73,'Scaled score SPAG'!$I$3:$I$73)</f>
        <v>#NAME?</v>
      </c>
      <c r="AN24" s="11" t="e">
        <f t="array" aca="1" ref="AN24" ca="1">_xludf.XLOOKUP(AL24,'Scaled score SPAG'!$H$3:$H$73,'Scaled score SPAG'!$K$3:$K$73)</f>
        <v>#NAME?</v>
      </c>
      <c r="AO24" s="11">
        <v>0</v>
      </c>
      <c r="AP24" s="11" t="e">
        <f t="array" aca="1" ref="AP24" ca="1">_xludf.XLOOKUP(AO24,'Scaled score SPAG'!$H$3:$H$73,'Scaled score SPAG'!$I$3:$I$73)</f>
        <v>#NAME?</v>
      </c>
      <c r="AQ24" s="11" t="e">
        <f t="array" aca="1" ref="AQ24" ca="1">_xludf.XLOOKUP(AO24,'Scaled score SPAG'!$H$3:$H$73,'Scaled score SPAG'!$L$3:$L$73)</f>
        <v>#NAME?</v>
      </c>
      <c r="AR24" s="11">
        <v>0</v>
      </c>
      <c r="AS24" s="11" t="e">
        <f t="array" aca="1" ref="AS24" ca="1">_xludf.XLOOKUP(AR24,'Scaled score SPAG'!$H$3:$H$73,'Scaled score SPAG'!$I$3:$I$73)</f>
        <v>#NAME?</v>
      </c>
      <c r="AT24" s="11" t="e">
        <f t="array" aca="1" ref="AT24" ca="1">_xludf.XLOOKUP(AR24,'Scaled score SPAG'!$H$3:$H$73,'Scaled score SPAG'!$M$3:$M$73)</f>
        <v>#NAME?</v>
      </c>
    </row>
    <row r="25" spans="2:46" ht="15.75" customHeight="1">
      <c r="B25" s="6">
        <v>0</v>
      </c>
      <c r="C25" s="6" t="str">
        <f>_xlfn.XLOOKUP(B25,'Scaled score SPAG'!$AJ$3:$AJ$23,'Scaled score SPAG'!$AK$3:$AK$23)</f>
        <v>n</v>
      </c>
      <c r="D25" s="6" t="str">
        <f>_xlfn.XLOOKUP(B25,'Scaled score SPAG'!$AJ$3:$AJ$23,'Scaled score SPAG'!$AM$3:$AM$23)</f>
        <v>SB</v>
      </c>
      <c r="E25" s="6">
        <v>0</v>
      </c>
      <c r="F25" s="6" t="e">
        <f t="array" aca="1" ref="F25" ca="1">_xludf.XLOOKUP(SPAG!E25,'Scaled score SPAG'!$A$3:$A$43,'Scaled score SPAG'!$B$3:$B$43)</f>
        <v>#NAME?</v>
      </c>
      <c r="G25" s="6" t="e">
        <f t="array" aca="1" ref="G25" ca="1">_xludf.XLOOKUP(E25,'Scaled score SPAG'!$A$3:$A$43,'Scaled score SPAG'!$E$3:$E$43)</f>
        <v>#NAME?</v>
      </c>
      <c r="H25" s="6">
        <v>0</v>
      </c>
      <c r="I25" s="6" t="e">
        <f t="array" aca="1" ref="I25" ca="1">_xludf.XLOOKUP(H25,'Scaled score SPAG'!$A$3:$A$43,'Scaled score SPAG'!$B$3:$B$43)</f>
        <v>#NAME?</v>
      </c>
      <c r="J25" s="6" t="e">
        <f t="array" aca="1" ref="J25" ca="1">_xludf.XLOOKUP(H25,'Scaled score SPAG'!$A$3:$A$43,'Scaled score SPAG'!$F$3:$F$43)</f>
        <v>#NAME?</v>
      </c>
      <c r="K25" s="8">
        <v>0</v>
      </c>
      <c r="L25" s="8" t="e">
        <f t="array" aca="1" ref="L25" ca="1">_xludf.XLOOKUP(K25,'Scaled score SPAG'!$AC$3:$AC$53,'Scaled score SPAG'!$AD$3:$AD$53)</f>
        <v>#NAME?</v>
      </c>
      <c r="M25" s="8" t="e">
        <f t="array" aca="1" ref="M25" ca="1">_xludf.XLOOKUP(K25,'Scaled score SPAG'!$AC$3:$AC$53,'Scaled score SPAG'!$AF$3:$AF$53)</f>
        <v>#NAME?</v>
      </c>
      <c r="N25" s="8">
        <v>0</v>
      </c>
      <c r="O25" s="8" t="e">
        <f t="array" aca="1" ref="O25" ca="1">_xludf.XLOOKUP(N25,'Scaled score SPAG'!$AC$3:$AC$53,'Scaled score SPAG'!$AD$3:$AD$53)</f>
        <v>#NAME?</v>
      </c>
      <c r="P25" s="8" t="e">
        <f t="array" aca="1" ref="P25" ca="1">_xludf.XLOOKUP(N25,'Scaled score SPAG'!$AC$3:$AC$53,'Scaled score SPAG'!$AG$3:$AG$53)</f>
        <v>#NAME?</v>
      </c>
      <c r="Q25" s="8">
        <v>0</v>
      </c>
      <c r="R25" s="8" t="e">
        <f t="array" aca="1" ref="R25" ca="1">_xludf.XLOOKUP(Q25,'Scaled score SPAG'!$AC$3:$AC$53,'Scaled score SPAG'!$AD$3:$AD$53)</f>
        <v>#NAME?</v>
      </c>
      <c r="S25" s="8" t="e">
        <f t="array" aca="1" ref="S25" ca="1">_xludf.XLOOKUP(Q25,'Scaled score SPAG'!$AC$3:$AC$53,'Scaled score SPAG'!$AH$3:$AH$53)</f>
        <v>#NAME?</v>
      </c>
      <c r="T25" s="9">
        <v>0</v>
      </c>
      <c r="U25" s="9" t="e">
        <f t="array" aca="1" ref="U25" ca="1">_xludf.XLOOKUP(T25,'Scaled score SPAG'!$V$3:$V$63,'Scaled score SPAG'!$W$3:$W$63)</f>
        <v>#NAME?</v>
      </c>
      <c r="V25" s="9" t="e">
        <f t="array" aca="1" ref="V25" ca="1">_xludf.XLOOKUP(T25,'Scaled score SPAG'!$V$3:$V$63,'Scaled score SPAG'!$Y$3:$Y$63)</f>
        <v>#NAME?</v>
      </c>
      <c r="W25" s="9">
        <v>0</v>
      </c>
      <c r="X25" s="9" t="e">
        <f t="array" aca="1" ref="X25" ca="1">_xludf.XLOOKUP(W25,'Scaled score SPAG'!$V$3:$V$63,'Scaled score SPAG'!$W$3:$W$63)</f>
        <v>#NAME?</v>
      </c>
      <c r="Y25" s="9" t="e">
        <f t="array" aca="1" ref="Y25" ca="1">_xludf.XLOOKUP(W25,'Scaled score SPAG'!$V$3:$V$63,'Scaled score SPAG'!$Z$3:$Z$63)</f>
        <v>#NAME?</v>
      </c>
      <c r="Z25" s="9">
        <v>0</v>
      </c>
      <c r="AA25" s="9" t="e">
        <f t="array" aca="1" ref="AA25" ca="1">_xludf.XLOOKUP(Z25,'Scaled score SPAG'!$V$3:$V$63,'Scaled score SPAG'!$W$3:$W$63)</f>
        <v>#NAME?</v>
      </c>
      <c r="AB25" s="9" t="e">
        <f t="array" aca="1" ref="AB25" ca="1">_xludf.XLOOKUP(Z25,'Scaled score SPAG'!$V$3:$V$63,'Scaled score SPAG'!$AA$3:$AA$63)</f>
        <v>#NAME?</v>
      </c>
      <c r="AC25" s="10">
        <v>0</v>
      </c>
      <c r="AD25" s="10" t="e">
        <f t="array" aca="1" ref="AD25" ca="1">_xludf.XLOOKUP(AC25,'Scaled score SPAG'!$O$3:$O$73,'Scaled score SPAG'!$P$3:$P$73)</f>
        <v>#NAME?</v>
      </c>
      <c r="AE25" s="10" t="e">
        <f t="array" aca="1" ref="AE25" ca="1">_xludf.XLOOKUP(AC25,'Scaled score SPAG'!$O$3:$O$73,'Scaled score SPAG'!$R$3:$R$73)</f>
        <v>#NAME?</v>
      </c>
      <c r="AF25" s="10">
        <v>0</v>
      </c>
      <c r="AG25" s="10" t="e">
        <f t="array" aca="1" ref="AG25" ca="1">_xludf.XLOOKUP(AF25,'Scaled score SPAG'!$O$3:$O$73,'Scaled score SPAG'!$P$3:$P$73)</f>
        <v>#NAME?</v>
      </c>
      <c r="AH25" s="10" t="e">
        <f t="array" aca="1" ref="AH25" ca="1">_xludf.XLOOKUP(AF25,'Scaled score SPAG'!$O$3:$O$73,'Scaled score SPAG'!$S$3:$S$73)</f>
        <v>#NAME?</v>
      </c>
      <c r="AI25" s="10">
        <v>0</v>
      </c>
      <c r="AJ25" s="10" t="e">
        <f t="array" aca="1" ref="AJ25" ca="1">_xludf.XLOOKUP(AI25,'Scaled score SPAG'!$O$3:$O$73,'Scaled score SPAG'!$P$3:$P$73)</f>
        <v>#NAME?</v>
      </c>
      <c r="AK25" s="10" t="e">
        <f t="array" aca="1" ref="AK25" ca="1">_xludf.XLOOKUP(AI25,'Scaled score SPAG'!$O$3:$O$73,'Scaled score SPAG'!$T$3:$T$73)</f>
        <v>#NAME?</v>
      </c>
      <c r="AL25" s="11">
        <v>0</v>
      </c>
      <c r="AM25" s="11" t="e">
        <f t="array" aca="1" ref="AM25" ca="1">_xludf.XLOOKUP(AL25,'Scaled score SPAG'!$H$3:$H$73,'Scaled score SPAG'!$I$3:$I$73)</f>
        <v>#NAME?</v>
      </c>
      <c r="AN25" s="11" t="e">
        <f t="array" aca="1" ref="AN25" ca="1">_xludf.XLOOKUP(AL25,'Scaled score SPAG'!$H$3:$H$73,'Scaled score SPAG'!$K$3:$K$73)</f>
        <v>#NAME?</v>
      </c>
      <c r="AO25" s="11">
        <v>0</v>
      </c>
      <c r="AP25" s="11" t="e">
        <f t="array" aca="1" ref="AP25" ca="1">_xludf.XLOOKUP(AO25,'Scaled score SPAG'!$H$3:$H$73,'Scaled score SPAG'!$I$3:$I$73)</f>
        <v>#NAME?</v>
      </c>
      <c r="AQ25" s="11" t="e">
        <f t="array" aca="1" ref="AQ25" ca="1">_xludf.XLOOKUP(AO25,'Scaled score SPAG'!$H$3:$H$73,'Scaled score SPAG'!$L$3:$L$73)</f>
        <v>#NAME?</v>
      </c>
      <c r="AR25" s="11">
        <v>0</v>
      </c>
      <c r="AS25" s="11" t="e">
        <f t="array" aca="1" ref="AS25" ca="1">_xludf.XLOOKUP(AR25,'Scaled score SPAG'!$H$3:$H$73,'Scaled score SPAG'!$I$3:$I$73)</f>
        <v>#NAME?</v>
      </c>
      <c r="AT25" s="11" t="e">
        <f t="array" aca="1" ref="AT25" ca="1">_xludf.XLOOKUP(AR25,'Scaled score SPAG'!$H$3:$H$73,'Scaled score SPAG'!$M$3:$M$73)</f>
        <v>#NAME?</v>
      </c>
    </row>
    <row r="26" spans="2:46" ht="15.75" customHeight="1">
      <c r="B26" s="6">
        <v>0</v>
      </c>
      <c r="C26" s="6" t="str">
        <f>_xlfn.XLOOKUP(B26,'Scaled score SPAG'!$AJ$3:$AJ$23,'Scaled score SPAG'!$AK$3:$AK$23)</f>
        <v>n</v>
      </c>
      <c r="D26" s="6" t="str">
        <f>_xlfn.XLOOKUP(B26,'Scaled score SPAG'!$AJ$3:$AJ$23,'Scaled score SPAG'!$AM$3:$AM$23)</f>
        <v>SB</v>
      </c>
      <c r="E26" s="6">
        <v>0</v>
      </c>
      <c r="F26" s="6" t="e">
        <f t="array" aca="1" ref="F26" ca="1">_xludf.XLOOKUP(SPAG!E26,'Scaled score SPAG'!$A$3:$A$43,'Scaled score SPAG'!$B$3:$B$43)</f>
        <v>#NAME?</v>
      </c>
      <c r="G26" s="6" t="e">
        <f t="array" aca="1" ref="G26" ca="1">_xludf.XLOOKUP(E26,'Scaled score SPAG'!$A$3:$A$43,'Scaled score SPAG'!$E$3:$E$43)</f>
        <v>#NAME?</v>
      </c>
      <c r="H26" s="6">
        <v>0</v>
      </c>
      <c r="I26" s="6" t="e">
        <f t="array" aca="1" ref="I26" ca="1">_xludf.XLOOKUP(H26,'Scaled score SPAG'!$A$3:$A$43,'Scaled score SPAG'!$B$3:$B$43)</f>
        <v>#NAME?</v>
      </c>
      <c r="J26" s="6" t="e">
        <f t="array" aca="1" ref="J26" ca="1">_xludf.XLOOKUP(H26,'Scaled score SPAG'!$A$3:$A$43,'Scaled score SPAG'!$F$3:$F$43)</f>
        <v>#NAME?</v>
      </c>
      <c r="K26" s="8">
        <v>0</v>
      </c>
      <c r="L26" s="8" t="e">
        <f t="array" aca="1" ref="L26" ca="1">_xludf.XLOOKUP(K26,'Scaled score SPAG'!$AC$3:$AC$53,'Scaled score SPAG'!$AD$3:$AD$53)</f>
        <v>#NAME?</v>
      </c>
      <c r="M26" s="8" t="e">
        <f t="array" aca="1" ref="M26" ca="1">_xludf.XLOOKUP(K26,'Scaled score SPAG'!$AC$3:$AC$53,'Scaled score SPAG'!$AF$3:$AF$53)</f>
        <v>#NAME?</v>
      </c>
      <c r="N26" s="8">
        <v>0</v>
      </c>
      <c r="O26" s="8" t="e">
        <f t="array" aca="1" ref="O26" ca="1">_xludf.XLOOKUP(N26,'Scaled score SPAG'!$AC$3:$AC$53,'Scaled score SPAG'!$AD$3:$AD$53)</f>
        <v>#NAME?</v>
      </c>
      <c r="P26" s="8" t="e">
        <f t="array" aca="1" ref="P26" ca="1">_xludf.XLOOKUP(N26,'Scaled score SPAG'!$AC$3:$AC$53,'Scaled score SPAG'!$AG$3:$AG$53)</f>
        <v>#NAME?</v>
      </c>
      <c r="Q26" s="8">
        <v>0</v>
      </c>
      <c r="R26" s="8" t="e">
        <f t="array" aca="1" ref="R26" ca="1">_xludf.XLOOKUP(Q26,'Scaled score SPAG'!$AC$3:$AC$53,'Scaled score SPAG'!$AD$3:$AD$53)</f>
        <v>#NAME?</v>
      </c>
      <c r="S26" s="8" t="e">
        <f t="array" aca="1" ref="S26" ca="1">_xludf.XLOOKUP(Q26,'Scaled score SPAG'!$AC$3:$AC$53,'Scaled score SPAG'!$AH$3:$AH$53)</f>
        <v>#NAME?</v>
      </c>
      <c r="T26" s="9">
        <v>0</v>
      </c>
      <c r="U26" s="9" t="e">
        <f t="array" aca="1" ref="U26" ca="1">_xludf.XLOOKUP(T26,'Scaled score SPAG'!$V$3:$V$63,'Scaled score SPAG'!$W$3:$W$63)</f>
        <v>#NAME?</v>
      </c>
      <c r="V26" s="9" t="e">
        <f t="array" aca="1" ref="V26" ca="1">_xludf.XLOOKUP(T26,'Scaled score SPAG'!$V$3:$V$63,'Scaled score SPAG'!$Y$3:$Y$63)</f>
        <v>#NAME?</v>
      </c>
      <c r="W26" s="9">
        <v>0</v>
      </c>
      <c r="X26" s="9" t="e">
        <f t="array" aca="1" ref="X26" ca="1">_xludf.XLOOKUP(W26,'Scaled score SPAG'!$V$3:$V$63,'Scaled score SPAG'!$W$3:$W$63)</f>
        <v>#NAME?</v>
      </c>
      <c r="Y26" s="9" t="e">
        <f t="array" aca="1" ref="Y26" ca="1">_xludf.XLOOKUP(W26,'Scaled score SPAG'!$V$3:$V$63,'Scaled score SPAG'!$Z$3:$Z$63)</f>
        <v>#NAME?</v>
      </c>
      <c r="Z26" s="9">
        <v>0</v>
      </c>
      <c r="AA26" s="9" t="e">
        <f t="array" aca="1" ref="AA26" ca="1">_xludf.XLOOKUP(Z26,'Scaled score SPAG'!$V$3:$V$63,'Scaled score SPAG'!$W$3:$W$63)</f>
        <v>#NAME?</v>
      </c>
      <c r="AB26" s="9" t="e">
        <f t="array" aca="1" ref="AB26" ca="1">_xludf.XLOOKUP(Z26,'Scaled score SPAG'!$V$3:$V$63,'Scaled score SPAG'!$AA$3:$AA$63)</f>
        <v>#NAME?</v>
      </c>
      <c r="AC26" s="10">
        <v>0</v>
      </c>
      <c r="AD26" s="10" t="e">
        <f t="array" aca="1" ref="AD26" ca="1">_xludf.XLOOKUP(AC26,'Scaled score SPAG'!$O$3:$O$73,'Scaled score SPAG'!$P$3:$P$73)</f>
        <v>#NAME?</v>
      </c>
      <c r="AE26" s="10" t="e">
        <f t="array" aca="1" ref="AE26" ca="1">_xludf.XLOOKUP(AC26,'Scaled score SPAG'!$O$3:$O$73,'Scaled score SPAG'!$R$3:$R$73)</f>
        <v>#NAME?</v>
      </c>
      <c r="AF26" s="10">
        <v>0</v>
      </c>
      <c r="AG26" s="10" t="e">
        <f t="array" aca="1" ref="AG26" ca="1">_xludf.XLOOKUP(AF26,'Scaled score SPAG'!$O$3:$O$73,'Scaled score SPAG'!$P$3:$P$73)</f>
        <v>#NAME?</v>
      </c>
      <c r="AH26" s="10" t="e">
        <f t="array" aca="1" ref="AH26" ca="1">_xludf.XLOOKUP(AF26,'Scaled score SPAG'!$O$3:$O$73,'Scaled score SPAG'!$S$3:$S$73)</f>
        <v>#NAME?</v>
      </c>
      <c r="AI26" s="10">
        <v>0</v>
      </c>
      <c r="AJ26" s="10" t="e">
        <f t="array" aca="1" ref="AJ26" ca="1">_xludf.XLOOKUP(AI26,'Scaled score SPAG'!$O$3:$O$73,'Scaled score SPAG'!$P$3:$P$73)</f>
        <v>#NAME?</v>
      </c>
      <c r="AK26" s="10" t="e">
        <f t="array" aca="1" ref="AK26" ca="1">_xludf.XLOOKUP(AI26,'Scaled score SPAG'!$O$3:$O$73,'Scaled score SPAG'!$T$3:$T$73)</f>
        <v>#NAME?</v>
      </c>
      <c r="AL26" s="11">
        <v>0</v>
      </c>
      <c r="AM26" s="11" t="e">
        <f t="array" aca="1" ref="AM26" ca="1">_xludf.XLOOKUP(AL26,'Scaled score SPAG'!$H$3:$H$73,'Scaled score SPAG'!$I$3:$I$73)</f>
        <v>#NAME?</v>
      </c>
      <c r="AN26" s="11" t="e">
        <f t="array" aca="1" ref="AN26" ca="1">_xludf.XLOOKUP(AL26,'Scaled score SPAG'!$H$3:$H$73,'Scaled score SPAG'!$K$3:$K$73)</f>
        <v>#NAME?</v>
      </c>
      <c r="AO26" s="11">
        <v>0</v>
      </c>
      <c r="AP26" s="11" t="e">
        <f t="array" aca="1" ref="AP26" ca="1">_xludf.XLOOKUP(AO26,'Scaled score SPAG'!$H$3:$H$73,'Scaled score SPAG'!$I$3:$I$73)</f>
        <v>#NAME?</v>
      </c>
      <c r="AQ26" s="11" t="e">
        <f t="array" aca="1" ref="AQ26" ca="1">_xludf.XLOOKUP(AO26,'Scaled score SPAG'!$H$3:$H$73,'Scaled score SPAG'!$L$3:$L$73)</f>
        <v>#NAME?</v>
      </c>
      <c r="AR26" s="11">
        <v>0</v>
      </c>
      <c r="AS26" s="11" t="e">
        <f t="array" aca="1" ref="AS26" ca="1">_xludf.XLOOKUP(AR26,'Scaled score SPAG'!$H$3:$H$73,'Scaled score SPAG'!$I$3:$I$73)</f>
        <v>#NAME?</v>
      </c>
      <c r="AT26" s="11" t="e">
        <f t="array" aca="1" ref="AT26" ca="1">_xludf.XLOOKUP(AR26,'Scaled score SPAG'!$H$3:$H$73,'Scaled score SPAG'!$M$3:$M$73)</f>
        <v>#NAME?</v>
      </c>
    </row>
    <row r="27" spans="2:46" ht="15.75" customHeight="1">
      <c r="B27" s="6">
        <v>0</v>
      </c>
      <c r="C27" s="6" t="str">
        <f>_xlfn.XLOOKUP(B27,'Scaled score SPAG'!$AJ$3:$AJ$23,'Scaled score SPAG'!$AK$3:$AK$23)</f>
        <v>n</v>
      </c>
      <c r="D27" s="6" t="str">
        <f>_xlfn.XLOOKUP(B27,'Scaled score SPAG'!$AJ$3:$AJ$23,'Scaled score SPAG'!$AM$3:$AM$23)</f>
        <v>SB</v>
      </c>
      <c r="E27" s="6">
        <v>0</v>
      </c>
      <c r="F27" s="6" t="e">
        <f t="array" aca="1" ref="F27" ca="1">_xludf.XLOOKUP(SPAG!E27,'Scaled score SPAG'!$A$3:$A$43,'Scaled score SPAG'!$B$3:$B$43)</f>
        <v>#NAME?</v>
      </c>
      <c r="G27" s="6" t="e">
        <f t="array" aca="1" ref="G27" ca="1">_xludf.XLOOKUP(E27,'Scaled score SPAG'!$A$3:$A$43,'Scaled score SPAG'!$E$3:$E$43)</f>
        <v>#NAME?</v>
      </c>
      <c r="H27" s="6">
        <v>0</v>
      </c>
      <c r="I27" s="6" t="e">
        <f t="array" aca="1" ref="I27" ca="1">_xludf.XLOOKUP(H27,'Scaled score SPAG'!$A$3:$A$43,'Scaled score SPAG'!$B$3:$B$43)</f>
        <v>#NAME?</v>
      </c>
      <c r="J27" s="6" t="e">
        <f t="array" aca="1" ref="J27" ca="1">_xludf.XLOOKUP(H27,'Scaled score SPAG'!$A$3:$A$43,'Scaled score SPAG'!$F$3:$F$43)</f>
        <v>#NAME?</v>
      </c>
      <c r="K27" s="8">
        <v>0</v>
      </c>
      <c r="L27" s="8" t="e">
        <f t="array" aca="1" ref="L27" ca="1">_xludf.XLOOKUP(K27,'Scaled score SPAG'!$AC$3:$AC$53,'Scaled score SPAG'!$AD$3:$AD$53)</f>
        <v>#NAME?</v>
      </c>
      <c r="M27" s="8" t="e">
        <f t="array" aca="1" ref="M27" ca="1">_xludf.XLOOKUP(K27,'Scaled score SPAG'!$AC$3:$AC$53,'Scaled score SPAG'!$AF$3:$AF$53)</f>
        <v>#NAME?</v>
      </c>
      <c r="N27" s="8">
        <v>0</v>
      </c>
      <c r="O27" s="8" t="e">
        <f t="array" aca="1" ref="O27" ca="1">_xludf.XLOOKUP(N27,'Scaled score SPAG'!$AC$3:$AC$53,'Scaled score SPAG'!$AD$3:$AD$53)</f>
        <v>#NAME?</v>
      </c>
      <c r="P27" s="8" t="e">
        <f t="array" aca="1" ref="P27" ca="1">_xludf.XLOOKUP(N27,'Scaled score SPAG'!$AC$3:$AC$53,'Scaled score SPAG'!$AG$3:$AG$53)</f>
        <v>#NAME?</v>
      </c>
      <c r="Q27" s="8">
        <v>0</v>
      </c>
      <c r="R27" s="8" t="e">
        <f t="array" aca="1" ref="R27" ca="1">_xludf.XLOOKUP(Q27,'Scaled score SPAG'!$AC$3:$AC$53,'Scaled score SPAG'!$AD$3:$AD$53)</f>
        <v>#NAME?</v>
      </c>
      <c r="S27" s="8" t="e">
        <f t="array" aca="1" ref="S27" ca="1">_xludf.XLOOKUP(Q27,'Scaled score SPAG'!$AC$3:$AC$53,'Scaled score SPAG'!$AH$3:$AH$53)</f>
        <v>#NAME?</v>
      </c>
      <c r="T27" s="9">
        <v>0</v>
      </c>
      <c r="U27" s="9" t="e">
        <f t="array" aca="1" ref="U27" ca="1">_xludf.XLOOKUP(T27,'Scaled score SPAG'!$V$3:$V$63,'Scaled score SPAG'!$W$3:$W$63)</f>
        <v>#NAME?</v>
      </c>
      <c r="V27" s="9" t="e">
        <f t="array" aca="1" ref="V27" ca="1">_xludf.XLOOKUP(T27,'Scaled score SPAG'!$V$3:$V$63,'Scaled score SPAG'!$Y$3:$Y$63)</f>
        <v>#NAME?</v>
      </c>
      <c r="W27" s="9">
        <v>0</v>
      </c>
      <c r="X27" s="9" t="e">
        <f t="array" aca="1" ref="X27" ca="1">_xludf.XLOOKUP(W27,'Scaled score SPAG'!$V$3:$V$63,'Scaled score SPAG'!$W$3:$W$63)</f>
        <v>#NAME?</v>
      </c>
      <c r="Y27" s="9" t="e">
        <f t="array" aca="1" ref="Y27" ca="1">_xludf.XLOOKUP(W27,'Scaled score SPAG'!$V$3:$V$63,'Scaled score SPAG'!$Z$3:$Z$63)</f>
        <v>#NAME?</v>
      </c>
      <c r="Z27" s="9">
        <v>0</v>
      </c>
      <c r="AA27" s="9" t="e">
        <f t="array" aca="1" ref="AA27" ca="1">_xludf.XLOOKUP(Z27,'Scaled score SPAG'!$V$3:$V$63,'Scaled score SPAG'!$W$3:$W$63)</f>
        <v>#NAME?</v>
      </c>
      <c r="AB27" s="9" t="e">
        <f t="array" aca="1" ref="AB27" ca="1">_xludf.XLOOKUP(Z27,'Scaled score SPAG'!$V$3:$V$63,'Scaled score SPAG'!$AA$3:$AA$63)</f>
        <v>#NAME?</v>
      </c>
      <c r="AC27" s="10">
        <v>0</v>
      </c>
      <c r="AD27" s="10" t="e">
        <f t="array" aca="1" ref="AD27" ca="1">_xludf.XLOOKUP(AC27,'Scaled score SPAG'!$O$3:$O$73,'Scaled score SPAG'!$P$3:$P$73)</f>
        <v>#NAME?</v>
      </c>
      <c r="AE27" s="10" t="e">
        <f t="array" aca="1" ref="AE27" ca="1">_xludf.XLOOKUP(AC27,'Scaled score SPAG'!$O$3:$O$73,'Scaled score SPAG'!$R$3:$R$73)</f>
        <v>#NAME?</v>
      </c>
      <c r="AF27" s="10">
        <v>0</v>
      </c>
      <c r="AG27" s="10" t="e">
        <f t="array" aca="1" ref="AG27" ca="1">_xludf.XLOOKUP(AF27,'Scaled score SPAG'!$O$3:$O$73,'Scaled score SPAG'!$P$3:$P$73)</f>
        <v>#NAME?</v>
      </c>
      <c r="AH27" s="10" t="e">
        <f t="array" aca="1" ref="AH27" ca="1">_xludf.XLOOKUP(AF27,'Scaled score SPAG'!$O$3:$O$73,'Scaled score SPAG'!$S$3:$S$73)</f>
        <v>#NAME?</v>
      </c>
      <c r="AI27" s="10">
        <v>0</v>
      </c>
      <c r="AJ27" s="10" t="e">
        <f t="array" aca="1" ref="AJ27" ca="1">_xludf.XLOOKUP(AI27,'Scaled score SPAG'!$O$3:$O$73,'Scaled score SPAG'!$P$3:$P$73)</f>
        <v>#NAME?</v>
      </c>
      <c r="AK27" s="10" t="e">
        <f t="array" aca="1" ref="AK27" ca="1">_xludf.XLOOKUP(AI27,'Scaled score SPAG'!$O$3:$O$73,'Scaled score SPAG'!$T$3:$T$73)</f>
        <v>#NAME?</v>
      </c>
      <c r="AL27" s="11">
        <v>0</v>
      </c>
      <c r="AM27" s="11" t="e">
        <f t="array" aca="1" ref="AM27" ca="1">_xludf.XLOOKUP(AL27,'Scaled score SPAG'!$H$3:$H$73,'Scaled score SPAG'!$I$3:$I$73)</f>
        <v>#NAME?</v>
      </c>
      <c r="AN27" s="11" t="e">
        <f t="array" aca="1" ref="AN27" ca="1">_xludf.XLOOKUP(AL27,'Scaled score SPAG'!$H$3:$H$73,'Scaled score SPAG'!$K$3:$K$73)</f>
        <v>#NAME?</v>
      </c>
      <c r="AO27" s="11">
        <v>0</v>
      </c>
      <c r="AP27" s="11" t="e">
        <f t="array" aca="1" ref="AP27" ca="1">_xludf.XLOOKUP(AO27,'Scaled score SPAG'!$H$3:$H$73,'Scaled score SPAG'!$I$3:$I$73)</f>
        <v>#NAME?</v>
      </c>
      <c r="AQ27" s="11" t="e">
        <f t="array" aca="1" ref="AQ27" ca="1">_xludf.XLOOKUP(AO27,'Scaled score SPAG'!$H$3:$H$73,'Scaled score SPAG'!$L$3:$L$73)</f>
        <v>#NAME?</v>
      </c>
      <c r="AR27" s="11">
        <v>0</v>
      </c>
      <c r="AS27" s="11" t="e">
        <f t="array" aca="1" ref="AS27" ca="1">_xludf.XLOOKUP(AR27,'Scaled score SPAG'!$H$3:$H$73,'Scaled score SPAG'!$I$3:$I$73)</f>
        <v>#NAME?</v>
      </c>
      <c r="AT27" s="11" t="e">
        <f t="array" aca="1" ref="AT27" ca="1">_xludf.XLOOKUP(AR27,'Scaled score SPAG'!$H$3:$H$73,'Scaled score SPAG'!$M$3:$M$73)</f>
        <v>#NAME?</v>
      </c>
    </row>
    <row r="28" spans="2:46" ht="15.75" customHeight="1">
      <c r="B28" s="6">
        <v>0</v>
      </c>
      <c r="C28" s="6" t="str">
        <f>_xlfn.XLOOKUP(B28,'Scaled score SPAG'!$AJ$3:$AJ$23,'Scaled score SPAG'!$AK$3:$AK$23)</f>
        <v>n</v>
      </c>
      <c r="D28" s="6" t="str">
        <f>_xlfn.XLOOKUP(B28,'Scaled score SPAG'!$AJ$3:$AJ$23,'Scaled score SPAG'!$AM$3:$AM$23)</f>
        <v>SB</v>
      </c>
      <c r="E28" s="6">
        <v>0</v>
      </c>
      <c r="F28" s="6" t="e">
        <f t="array" aca="1" ref="F28" ca="1">_xludf.XLOOKUP(SPAG!E28,'Scaled score SPAG'!$A$3:$A$43,'Scaled score SPAG'!$B$3:$B$43)</f>
        <v>#NAME?</v>
      </c>
      <c r="G28" s="6" t="e">
        <f t="array" aca="1" ref="G28" ca="1">_xludf.XLOOKUP(E28,'Scaled score SPAG'!$A$3:$A$43,'Scaled score SPAG'!$E$3:$E$43)</f>
        <v>#NAME?</v>
      </c>
      <c r="H28" s="6">
        <v>0</v>
      </c>
      <c r="I28" s="6" t="e">
        <f t="array" aca="1" ref="I28" ca="1">_xludf.XLOOKUP(H28,'Scaled score SPAG'!$A$3:$A$43,'Scaled score SPAG'!$B$3:$B$43)</f>
        <v>#NAME?</v>
      </c>
      <c r="J28" s="6" t="e">
        <f t="array" aca="1" ref="J28" ca="1">_xludf.XLOOKUP(H28,'Scaled score SPAG'!$A$3:$A$43,'Scaled score SPAG'!$F$3:$F$43)</f>
        <v>#NAME?</v>
      </c>
      <c r="K28" s="8">
        <v>0</v>
      </c>
      <c r="L28" s="8" t="e">
        <f t="array" aca="1" ref="L28" ca="1">_xludf.XLOOKUP(K28,'Scaled score SPAG'!$AC$3:$AC$53,'Scaled score SPAG'!$AD$3:$AD$53)</f>
        <v>#NAME?</v>
      </c>
      <c r="M28" s="8" t="e">
        <f t="array" aca="1" ref="M28" ca="1">_xludf.XLOOKUP(K28,'Scaled score SPAG'!$AC$3:$AC$53,'Scaled score SPAG'!$AF$3:$AF$53)</f>
        <v>#NAME?</v>
      </c>
      <c r="N28" s="8">
        <v>0</v>
      </c>
      <c r="O28" s="8" t="e">
        <f t="array" aca="1" ref="O28" ca="1">_xludf.XLOOKUP(N28,'Scaled score SPAG'!$AC$3:$AC$53,'Scaled score SPAG'!$AD$3:$AD$53)</f>
        <v>#NAME?</v>
      </c>
      <c r="P28" s="8" t="e">
        <f t="array" aca="1" ref="P28" ca="1">_xludf.XLOOKUP(N28,'Scaled score SPAG'!$AC$3:$AC$53,'Scaled score SPAG'!$AG$3:$AG$53)</f>
        <v>#NAME?</v>
      </c>
      <c r="Q28" s="8">
        <v>0</v>
      </c>
      <c r="R28" s="8" t="e">
        <f t="array" aca="1" ref="R28" ca="1">_xludf.XLOOKUP(Q28,'Scaled score SPAG'!$AC$3:$AC$53,'Scaled score SPAG'!$AD$3:$AD$53)</f>
        <v>#NAME?</v>
      </c>
      <c r="S28" s="8" t="e">
        <f t="array" aca="1" ref="S28" ca="1">_xludf.XLOOKUP(Q28,'Scaled score SPAG'!$AC$3:$AC$53,'Scaled score SPAG'!$AH$3:$AH$53)</f>
        <v>#NAME?</v>
      </c>
      <c r="T28" s="9">
        <v>0</v>
      </c>
      <c r="U28" s="9" t="e">
        <f t="array" aca="1" ref="U28" ca="1">_xludf.XLOOKUP(T28,'Scaled score SPAG'!$V$3:$V$63,'Scaled score SPAG'!$W$3:$W$63)</f>
        <v>#NAME?</v>
      </c>
      <c r="V28" s="9" t="e">
        <f t="array" aca="1" ref="V28" ca="1">_xludf.XLOOKUP(T28,'Scaled score SPAG'!$V$3:$V$63,'Scaled score SPAG'!$Y$3:$Y$63)</f>
        <v>#NAME?</v>
      </c>
      <c r="W28" s="9">
        <v>0</v>
      </c>
      <c r="X28" s="9" t="e">
        <f t="array" aca="1" ref="X28" ca="1">_xludf.XLOOKUP(W28,'Scaled score SPAG'!$V$3:$V$63,'Scaled score SPAG'!$W$3:$W$63)</f>
        <v>#NAME?</v>
      </c>
      <c r="Y28" s="9" t="e">
        <f t="array" aca="1" ref="Y28" ca="1">_xludf.XLOOKUP(W28,'Scaled score SPAG'!$V$3:$V$63,'Scaled score SPAG'!$Z$3:$Z$63)</f>
        <v>#NAME?</v>
      </c>
      <c r="Z28" s="9">
        <v>0</v>
      </c>
      <c r="AA28" s="9" t="e">
        <f t="array" aca="1" ref="AA28" ca="1">_xludf.XLOOKUP(Z28,'Scaled score SPAG'!$V$3:$V$63,'Scaled score SPAG'!$W$3:$W$63)</f>
        <v>#NAME?</v>
      </c>
      <c r="AB28" s="9" t="e">
        <f t="array" aca="1" ref="AB28" ca="1">_xludf.XLOOKUP(Z28,'Scaled score SPAG'!$V$3:$V$63,'Scaled score SPAG'!$AA$3:$AA$63)</f>
        <v>#NAME?</v>
      </c>
      <c r="AC28" s="10">
        <v>0</v>
      </c>
      <c r="AD28" s="10" t="e">
        <f t="array" aca="1" ref="AD28" ca="1">_xludf.XLOOKUP(AC28,'Scaled score SPAG'!$O$3:$O$73,'Scaled score SPAG'!$P$3:$P$73)</f>
        <v>#NAME?</v>
      </c>
      <c r="AE28" s="10" t="e">
        <f t="array" aca="1" ref="AE28" ca="1">_xludf.XLOOKUP(AC28,'Scaled score SPAG'!$O$3:$O$73,'Scaled score SPAG'!$R$3:$R$73)</f>
        <v>#NAME?</v>
      </c>
      <c r="AF28" s="10">
        <v>0</v>
      </c>
      <c r="AG28" s="10" t="e">
        <f t="array" aca="1" ref="AG28" ca="1">_xludf.XLOOKUP(AF28,'Scaled score SPAG'!$O$3:$O$73,'Scaled score SPAG'!$P$3:$P$73)</f>
        <v>#NAME?</v>
      </c>
      <c r="AH28" s="10" t="e">
        <f t="array" aca="1" ref="AH28" ca="1">_xludf.XLOOKUP(AF28,'Scaled score SPAG'!$O$3:$O$73,'Scaled score SPAG'!$S$3:$S$73)</f>
        <v>#NAME?</v>
      </c>
      <c r="AI28" s="10">
        <v>0</v>
      </c>
      <c r="AJ28" s="10" t="e">
        <f t="array" aca="1" ref="AJ28" ca="1">_xludf.XLOOKUP(AI28,'Scaled score SPAG'!$O$3:$O$73,'Scaled score SPAG'!$P$3:$P$73)</f>
        <v>#NAME?</v>
      </c>
      <c r="AK28" s="10" t="e">
        <f t="array" aca="1" ref="AK28" ca="1">_xludf.XLOOKUP(AI28,'Scaled score SPAG'!$O$3:$O$73,'Scaled score SPAG'!$T$3:$T$73)</f>
        <v>#NAME?</v>
      </c>
      <c r="AL28" s="11">
        <v>0</v>
      </c>
      <c r="AM28" s="11" t="e">
        <f t="array" aca="1" ref="AM28" ca="1">_xludf.XLOOKUP(AL28,'Scaled score SPAG'!$H$3:$H$73,'Scaled score SPAG'!$I$3:$I$73)</f>
        <v>#NAME?</v>
      </c>
      <c r="AN28" s="11" t="e">
        <f t="array" aca="1" ref="AN28" ca="1">_xludf.XLOOKUP(AL28,'Scaled score SPAG'!$H$3:$H$73,'Scaled score SPAG'!$K$3:$K$73)</f>
        <v>#NAME?</v>
      </c>
      <c r="AO28" s="11">
        <v>0</v>
      </c>
      <c r="AP28" s="11" t="e">
        <f t="array" aca="1" ref="AP28" ca="1">_xludf.XLOOKUP(AO28,'Scaled score SPAG'!$H$3:$H$73,'Scaled score SPAG'!$I$3:$I$73)</f>
        <v>#NAME?</v>
      </c>
      <c r="AQ28" s="11" t="e">
        <f t="array" aca="1" ref="AQ28" ca="1">_xludf.XLOOKUP(AO28,'Scaled score SPAG'!$H$3:$H$73,'Scaled score SPAG'!$L$3:$L$73)</f>
        <v>#NAME?</v>
      </c>
      <c r="AR28" s="11">
        <v>0</v>
      </c>
      <c r="AS28" s="11" t="e">
        <f t="array" aca="1" ref="AS28" ca="1">_xludf.XLOOKUP(AR28,'Scaled score SPAG'!$H$3:$H$73,'Scaled score SPAG'!$I$3:$I$73)</f>
        <v>#NAME?</v>
      </c>
      <c r="AT28" s="11" t="e">
        <f t="array" aca="1" ref="AT28" ca="1">_xludf.XLOOKUP(AR28,'Scaled score SPAG'!$H$3:$H$73,'Scaled score SPAG'!$M$3:$M$73)</f>
        <v>#NAME?</v>
      </c>
    </row>
    <row r="29" spans="2:46" ht="15.75" customHeight="1">
      <c r="B29" s="6">
        <v>0</v>
      </c>
      <c r="C29" s="6" t="str">
        <f>_xlfn.XLOOKUP(B29,'Scaled score SPAG'!$AJ$3:$AJ$23,'Scaled score SPAG'!$AK$3:$AK$23)</f>
        <v>n</v>
      </c>
      <c r="D29" s="6" t="str">
        <f>_xlfn.XLOOKUP(B29,'Scaled score SPAG'!$AJ$3:$AJ$23,'Scaled score SPAG'!$AM$3:$AM$23)</f>
        <v>SB</v>
      </c>
      <c r="E29" s="6">
        <v>0</v>
      </c>
      <c r="F29" s="6" t="e">
        <f t="array" aca="1" ref="F29" ca="1">_xludf.XLOOKUP(SPAG!E29,'Scaled score SPAG'!$A$3:$A$43,'Scaled score SPAG'!$B$3:$B$43)</f>
        <v>#NAME?</v>
      </c>
      <c r="G29" s="6" t="e">
        <f t="array" aca="1" ref="G29" ca="1">_xludf.XLOOKUP(E29,'Scaled score SPAG'!$A$3:$A$43,'Scaled score SPAG'!$E$3:$E$43)</f>
        <v>#NAME?</v>
      </c>
      <c r="H29" s="6">
        <v>0</v>
      </c>
      <c r="I29" s="6" t="e">
        <f t="array" aca="1" ref="I29" ca="1">_xludf.XLOOKUP(H29,'Scaled score SPAG'!$A$3:$A$43,'Scaled score SPAG'!$B$3:$B$43)</f>
        <v>#NAME?</v>
      </c>
      <c r="J29" s="6" t="e">
        <f t="array" aca="1" ref="J29" ca="1">_xludf.XLOOKUP(H29,'Scaled score SPAG'!$A$3:$A$43,'Scaled score SPAG'!$F$3:$F$43)</f>
        <v>#NAME?</v>
      </c>
      <c r="K29" s="8">
        <v>0</v>
      </c>
      <c r="L29" s="8" t="e">
        <f t="array" aca="1" ref="L29" ca="1">_xludf.XLOOKUP(K29,'Scaled score SPAG'!$AC$3:$AC$53,'Scaled score SPAG'!$AD$3:$AD$53)</f>
        <v>#NAME?</v>
      </c>
      <c r="M29" s="8" t="e">
        <f t="array" aca="1" ref="M29" ca="1">_xludf.XLOOKUP(K29,'Scaled score SPAG'!$AC$3:$AC$53,'Scaled score SPAG'!$AF$3:$AF$53)</f>
        <v>#NAME?</v>
      </c>
      <c r="N29" s="8">
        <v>0</v>
      </c>
      <c r="O29" s="8" t="e">
        <f t="array" aca="1" ref="O29" ca="1">_xludf.XLOOKUP(N29,'Scaled score SPAG'!$AC$3:$AC$53,'Scaled score SPAG'!$AD$3:$AD$53)</f>
        <v>#NAME?</v>
      </c>
      <c r="P29" s="8" t="e">
        <f t="array" aca="1" ref="P29" ca="1">_xludf.XLOOKUP(N29,'Scaled score SPAG'!$AC$3:$AC$53,'Scaled score SPAG'!$AG$3:$AG$53)</f>
        <v>#NAME?</v>
      </c>
      <c r="Q29" s="8">
        <v>0</v>
      </c>
      <c r="R29" s="8" t="e">
        <f t="array" aca="1" ref="R29" ca="1">_xludf.XLOOKUP(Q29,'Scaled score SPAG'!$AC$3:$AC$53,'Scaled score SPAG'!$AD$3:$AD$53)</f>
        <v>#NAME?</v>
      </c>
      <c r="S29" s="8" t="e">
        <f t="array" aca="1" ref="S29" ca="1">_xludf.XLOOKUP(Q29,'Scaled score SPAG'!$AC$3:$AC$53,'Scaled score SPAG'!$AH$3:$AH$53)</f>
        <v>#NAME?</v>
      </c>
      <c r="T29" s="9">
        <v>0</v>
      </c>
      <c r="U29" s="9" t="e">
        <f t="array" aca="1" ref="U29" ca="1">_xludf.XLOOKUP(T29,'Scaled score SPAG'!$V$3:$V$63,'Scaled score SPAG'!$W$3:$W$63)</f>
        <v>#NAME?</v>
      </c>
      <c r="V29" s="9" t="e">
        <f t="array" aca="1" ref="V29" ca="1">_xludf.XLOOKUP(T29,'Scaled score SPAG'!$V$3:$V$63,'Scaled score SPAG'!$Y$3:$Y$63)</f>
        <v>#NAME?</v>
      </c>
      <c r="W29" s="9">
        <v>0</v>
      </c>
      <c r="X29" s="9" t="e">
        <f t="array" aca="1" ref="X29" ca="1">_xludf.XLOOKUP(W29,'Scaled score SPAG'!$V$3:$V$63,'Scaled score SPAG'!$W$3:$W$63)</f>
        <v>#NAME?</v>
      </c>
      <c r="Y29" s="9" t="e">
        <f t="array" aca="1" ref="Y29" ca="1">_xludf.XLOOKUP(W29,'Scaled score SPAG'!$V$3:$V$63,'Scaled score SPAG'!$Z$3:$Z$63)</f>
        <v>#NAME?</v>
      </c>
      <c r="Z29" s="9">
        <v>0</v>
      </c>
      <c r="AA29" s="9" t="e">
        <f t="array" aca="1" ref="AA29" ca="1">_xludf.XLOOKUP(Z29,'Scaled score SPAG'!$V$3:$V$63,'Scaled score SPAG'!$W$3:$W$63)</f>
        <v>#NAME?</v>
      </c>
      <c r="AB29" s="9" t="e">
        <f t="array" aca="1" ref="AB29" ca="1">_xludf.XLOOKUP(Z29,'Scaled score SPAG'!$V$3:$V$63,'Scaled score SPAG'!$AA$3:$AA$63)</f>
        <v>#NAME?</v>
      </c>
      <c r="AC29" s="10">
        <v>0</v>
      </c>
      <c r="AD29" s="10" t="e">
        <f t="array" aca="1" ref="AD29" ca="1">_xludf.XLOOKUP(AC29,'Scaled score SPAG'!$O$3:$O$73,'Scaled score SPAG'!$P$3:$P$73)</f>
        <v>#NAME?</v>
      </c>
      <c r="AE29" s="10" t="e">
        <f t="array" aca="1" ref="AE29" ca="1">_xludf.XLOOKUP(AC29,'Scaled score SPAG'!$O$3:$O$73,'Scaled score SPAG'!$R$3:$R$73)</f>
        <v>#NAME?</v>
      </c>
      <c r="AF29" s="10">
        <v>0</v>
      </c>
      <c r="AG29" s="10" t="e">
        <f t="array" aca="1" ref="AG29" ca="1">_xludf.XLOOKUP(AF29,'Scaled score SPAG'!$O$3:$O$73,'Scaled score SPAG'!$P$3:$P$73)</f>
        <v>#NAME?</v>
      </c>
      <c r="AH29" s="10" t="e">
        <f t="array" aca="1" ref="AH29" ca="1">_xludf.XLOOKUP(AF29,'Scaled score SPAG'!$O$3:$O$73,'Scaled score SPAG'!$S$3:$S$73)</f>
        <v>#NAME?</v>
      </c>
      <c r="AI29" s="10">
        <v>0</v>
      </c>
      <c r="AJ29" s="10" t="e">
        <f t="array" aca="1" ref="AJ29" ca="1">_xludf.XLOOKUP(AI29,'Scaled score SPAG'!$O$3:$O$73,'Scaled score SPAG'!$P$3:$P$73)</f>
        <v>#NAME?</v>
      </c>
      <c r="AK29" s="10" t="e">
        <f t="array" aca="1" ref="AK29" ca="1">_xludf.XLOOKUP(AI29,'Scaled score SPAG'!$O$3:$O$73,'Scaled score SPAG'!$T$3:$T$73)</f>
        <v>#NAME?</v>
      </c>
      <c r="AL29" s="11">
        <v>0</v>
      </c>
      <c r="AM29" s="11" t="e">
        <f t="array" aca="1" ref="AM29" ca="1">_xludf.XLOOKUP(AL29,'Scaled score SPAG'!$H$3:$H$73,'Scaled score SPAG'!$I$3:$I$73)</f>
        <v>#NAME?</v>
      </c>
      <c r="AN29" s="11" t="e">
        <f t="array" aca="1" ref="AN29" ca="1">_xludf.XLOOKUP(AL29,'Scaled score SPAG'!$H$3:$H$73,'Scaled score SPAG'!$K$3:$K$73)</f>
        <v>#NAME?</v>
      </c>
      <c r="AO29" s="11">
        <v>0</v>
      </c>
      <c r="AP29" s="11" t="e">
        <f t="array" aca="1" ref="AP29" ca="1">_xludf.XLOOKUP(AO29,'Scaled score SPAG'!$H$3:$H$73,'Scaled score SPAG'!$I$3:$I$73)</f>
        <v>#NAME?</v>
      </c>
      <c r="AQ29" s="11" t="e">
        <f t="array" aca="1" ref="AQ29" ca="1">_xludf.XLOOKUP(AO29,'Scaled score SPAG'!$H$3:$H$73,'Scaled score SPAG'!$L$3:$L$73)</f>
        <v>#NAME?</v>
      </c>
      <c r="AR29" s="11">
        <v>0</v>
      </c>
      <c r="AS29" s="11" t="e">
        <f t="array" aca="1" ref="AS29" ca="1">_xludf.XLOOKUP(AR29,'Scaled score SPAG'!$H$3:$H$73,'Scaled score SPAG'!$I$3:$I$73)</f>
        <v>#NAME?</v>
      </c>
      <c r="AT29" s="11" t="e">
        <f t="array" aca="1" ref="AT29" ca="1">_xludf.XLOOKUP(AR29,'Scaled score SPAG'!$H$3:$H$73,'Scaled score SPAG'!$M$3:$M$73)</f>
        <v>#NAME?</v>
      </c>
    </row>
    <row r="30" spans="2:46" ht="15.75" customHeight="1">
      <c r="B30" s="6">
        <v>0</v>
      </c>
      <c r="C30" s="6" t="str">
        <f>_xlfn.XLOOKUP(B30,'Scaled score SPAG'!$AJ$3:$AJ$23,'Scaled score SPAG'!$AK$3:$AK$23)</f>
        <v>n</v>
      </c>
      <c r="D30" s="6" t="str">
        <f>_xlfn.XLOOKUP(B30,'Scaled score SPAG'!$AJ$3:$AJ$23,'Scaled score SPAG'!$AM$3:$AM$23)</f>
        <v>SB</v>
      </c>
      <c r="E30" s="6">
        <v>0</v>
      </c>
      <c r="F30" s="6" t="e">
        <f t="array" aca="1" ref="F30" ca="1">_xludf.XLOOKUP(SPAG!E30,'Scaled score SPAG'!$A$3:$A$43,'Scaled score SPAG'!$B$3:$B$43)</f>
        <v>#NAME?</v>
      </c>
      <c r="G30" s="6" t="e">
        <f t="array" aca="1" ref="G30" ca="1">_xludf.XLOOKUP(E30,'Scaled score SPAG'!$A$3:$A$43,'Scaled score SPAG'!$E$3:$E$43)</f>
        <v>#NAME?</v>
      </c>
      <c r="H30" s="6">
        <v>0</v>
      </c>
      <c r="I30" s="6" t="e">
        <f t="array" aca="1" ref="I30" ca="1">_xludf.XLOOKUP(H30,'Scaled score SPAG'!$A$3:$A$43,'Scaled score SPAG'!$B$3:$B$43)</f>
        <v>#NAME?</v>
      </c>
      <c r="J30" s="6" t="e">
        <f t="array" aca="1" ref="J30" ca="1">_xludf.XLOOKUP(H30,'Scaled score SPAG'!$A$3:$A$43,'Scaled score SPAG'!$F$3:$F$43)</f>
        <v>#NAME?</v>
      </c>
      <c r="K30" s="8">
        <v>0</v>
      </c>
      <c r="L30" s="8" t="e">
        <f t="array" aca="1" ref="L30" ca="1">_xludf.XLOOKUP(K30,'Scaled score SPAG'!$AC$3:$AC$53,'Scaled score SPAG'!$AD$3:$AD$53)</f>
        <v>#NAME?</v>
      </c>
      <c r="M30" s="8" t="e">
        <f t="array" aca="1" ref="M30" ca="1">_xludf.XLOOKUP(K30,'Scaled score SPAG'!$AC$3:$AC$53,'Scaled score SPAG'!$AF$3:$AF$53)</f>
        <v>#NAME?</v>
      </c>
      <c r="N30" s="8">
        <v>0</v>
      </c>
      <c r="O30" s="8" t="e">
        <f t="array" aca="1" ref="O30" ca="1">_xludf.XLOOKUP(N30,'Scaled score SPAG'!$AC$3:$AC$53,'Scaled score SPAG'!$AD$3:$AD$53)</f>
        <v>#NAME?</v>
      </c>
      <c r="P30" s="8" t="e">
        <f t="array" aca="1" ref="P30" ca="1">_xludf.XLOOKUP(N30,'Scaled score SPAG'!$AC$3:$AC$53,'Scaled score SPAG'!$AG$3:$AG$53)</f>
        <v>#NAME?</v>
      </c>
      <c r="Q30" s="8">
        <v>0</v>
      </c>
      <c r="R30" s="8" t="e">
        <f t="array" aca="1" ref="R30" ca="1">_xludf.XLOOKUP(Q30,'Scaled score SPAG'!$AC$3:$AC$53,'Scaled score SPAG'!$AD$3:$AD$53)</f>
        <v>#NAME?</v>
      </c>
      <c r="S30" s="8" t="e">
        <f t="array" aca="1" ref="S30" ca="1">_xludf.XLOOKUP(Q30,'Scaled score SPAG'!$AC$3:$AC$53,'Scaled score SPAG'!$AH$3:$AH$53)</f>
        <v>#NAME?</v>
      </c>
      <c r="T30" s="9">
        <v>0</v>
      </c>
      <c r="U30" s="9" t="e">
        <f t="array" aca="1" ref="U30" ca="1">_xludf.XLOOKUP(T30,'Scaled score SPAG'!$V$3:$V$63,'Scaled score SPAG'!$W$3:$W$63)</f>
        <v>#NAME?</v>
      </c>
      <c r="V30" s="9" t="e">
        <f t="array" aca="1" ref="V30" ca="1">_xludf.XLOOKUP(T30,'Scaled score SPAG'!$V$3:$V$63,'Scaled score SPAG'!$Y$3:$Y$63)</f>
        <v>#NAME?</v>
      </c>
      <c r="W30" s="9">
        <v>0</v>
      </c>
      <c r="X30" s="9" t="e">
        <f t="array" aca="1" ref="X30" ca="1">_xludf.XLOOKUP(W30,'Scaled score SPAG'!$V$3:$V$63,'Scaled score SPAG'!$W$3:$W$63)</f>
        <v>#NAME?</v>
      </c>
      <c r="Y30" s="9" t="e">
        <f t="array" aca="1" ref="Y30" ca="1">_xludf.XLOOKUP(W30,'Scaled score SPAG'!$V$3:$V$63,'Scaled score SPAG'!$Z$3:$Z$63)</f>
        <v>#NAME?</v>
      </c>
      <c r="Z30" s="9">
        <v>0</v>
      </c>
      <c r="AA30" s="9" t="e">
        <f t="array" aca="1" ref="AA30" ca="1">_xludf.XLOOKUP(Z30,'Scaled score SPAG'!$V$3:$V$63,'Scaled score SPAG'!$W$3:$W$63)</f>
        <v>#NAME?</v>
      </c>
      <c r="AB30" s="9" t="e">
        <f t="array" aca="1" ref="AB30" ca="1">_xludf.XLOOKUP(Z30,'Scaled score SPAG'!$V$3:$V$63,'Scaled score SPAG'!$AA$3:$AA$63)</f>
        <v>#NAME?</v>
      </c>
      <c r="AC30" s="10">
        <v>0</v>
      </c>
      <c r="AD30" s="10" t="e">
        <f t="array" aca="1" ref="AD30" ca="1">_xludf.XLOOKUP(AC30,'Scaled score SPAG'!$O$3:$O$73,'Scaled score SPAG'!$P$3:$P$73)</f>
        <v>#NAME?</v>
      </c>
      <c r="AE30" s="10" t="e">
        <f t="array" aca="1" ref="AE30" ca="1">_xludf.XLOOKUP(AC30,'Scaled score SPAG'!$O$3:$O$73,'Scaled score SPAG'!$R$3:$R$73)</f>
        <v>#NAME?</v>
      </c>
      <c r="AF30" s="10">
        <v>0</v>
      </c>
      <c r="AG30" s="10" t="e">
        <f t="array" aca="1" ref="AG30" ca="1">_xludf.XLOOKUP(AF30,'Scaled score SPAG'!$O$3:$O$73,'Scaled score SPAG'!$P$3:$P$73)</f>
        <v>#NAME?</v>
      </c>
      <c r="AH30" s="10" t="e">
        <f t="array" aca="1" ref="AH30" ca="1">_xludf.XLOOKUP(AF30,'Scaled score SPAG'!$O$3:$O$73,'Scaled score SPAG'!$S$3:$S$73)</f>
        <v>#NAME?</v>
      </c>
      <c r="AI30" s="10">
        <v>0</v>
      </c>
      <c r="AJ30" s="10" t="e">
        <f t="array" aca="1" ref="AJ30" ca="1">_xludf.XLOOKUP(AI30,'Scaled score SPAG'!$O$3:$O$73,'Scaled score SPAG'!$P$3:$P$73)</f>
        <v>#NAME?</v>
      </c>
      <c r="AK30" s="10" t="e">
        <f t="array" aca="1" ref="AK30" ca="1">_xludf.XLOOKUP(AI30,'Scaled score SPAG'!$O$3:$O$73,'Scaled score SPAG'!$T$3:$T$73)</f>
        <v>#NAME?</v>
      </c>
      <c r="AL30" s="11">
        <v>0</v>
      </c>
      <c r="AM30" s="11" t="e">
        <f t="array" aca="1" ref="AM30" ca="1">_xludf.XLOOKUP(AL30,'Scaled score SPAG'!$H$3:$H$73,'Scaled score SPAG'!$I$3:$I$73)</f>
        <v>#NAME?</v>
      </c>
      <c r="AN30" s="11" t="e">
        <f t="array" aca="1" ref="AN30" ca="1">_xludf.XLOOKUP(AL30,'Scaled score SPAG'!$H$3:$H$73,'Scaled score SPAG'!$K$3:$K$73)</f>
        <v>#NAME?</v>
      </c>
      <c r="AO30" s="11">
        <v>0</v>
      </c>
      <c r="AP30" s="11" t="e">
        <f t="array" aca="1" ref="AP30" ca="1">_xludf.XLOOKUP(AO30,'Scaled score SPAG'!$H$3:$H$73,'Scaled score SPAG'!$I$3:$I$73)</f>
        <v>#NAME?</v>
      </c>
      <c r="AQ30" s="11" t="e">
        <f t="array" aca="1" ref="AQ30" ca="1">_xludf.XLOOKUP(AO30,'Scaled score SPAG'!$H$3:$H$73,'Scaled score SPAG'!$L$3:$L$73)</f>
        <v>#NAME?</v>
      </c>
      <c r="AR30" s="11">
        <v>0</v>
      </c>
      <c r="AS30" s="11" t="e">
        <f t="array" aca="1" ref="AS30" ca="1">_xludf.XLOOKUP(AR30,'Scaled score SPAG'!$H$3:$H$73,'Scaled score SPAG'!$I$3:$I$73)</f>
        <v>#NAME?</v>
      </c>
      <c r="AT30" s="11" t="e">
        <f t="array" aca="1" ref="AT30" ca="1">_xludf.XLOOKUP(AR30,'Scaled score SPAG'!$H$3:$H$73,'Scaled score SPAG'!$M$3:$M$73)</f>
        <v>#NAME?</v>
      </c>
    </row>
    <row r="31" spans="2:46" ht="15.75" customHeight="1">
      <c r="B31" s="6">
        <v>0</v>
      </c>
      <c r="C31" s="6" t="str">
        <f>_xlfn.XLOOKUP(B31,'Scaled score SPAG'!$AJ$3:$AJ$23,'Scaled score SPAG'!$AK$3:$AK$23)</f>
        <v>n</v>
      </c>
      <c r="D31" s="6" t="str">
        <f>_xlfn.XLOOKUP(B31,'Scaled score SPAG'!$AJ$3:$AJ$23,'Scaled score SPAG'!$AM$3:$AM$23)</f>
        <v>SB</v>
      </c>
      <c r="E31" s="6">
        <v>0</v>
      </c>
      <c r="F31" s="6" t="e">
        <f t="array" aca="1" ref="F31" ca="1">_xludf.XLOOKUP(SPAG!E31,'Scaled score SPAG'!$A$3:$A$43,'Scaled score SPAG'!$B$3:$B$43)</f>
        <v>#NAME?</v>
      </c>
      <c r="G31" s="6" t="e">
        <f t="array" aca="1" ref="G31" ca="1">_xludf.XLOOKUP(E31,'Scaled score SPAG'!$A$3:$A$43,'Scaled score SPAG'!$E$3:$E$43)</f>
        <v>#NAME?</v>
      </c>
      <c r="H31" s="6">
        <v>0</v>
      </c>
      <c r="I31" s="6" t="e">
        <f t="array" aca="1" ref="I31" ca="1">_xludf.XLOOKUP(H31,'Scaled score SPAG'!$A$3:$A$43,'Scaled score SPAG'!$B$3:$B$43)</f>
        <v>#NAME?</v>
      </c>
      <c r="J31" s="6" t="e">
        <f t="array" aca="1" ref="J31" ca="1">_xludf.XLOOKUP(H31,'Scaled score SPAG'!$A$3:$A$43,'Scaled score SPAG'!$F$3:$F$43)</f>
        <v>#NAME?</v>
      </c>
      <c r="K31" s="8">
        <v>0</v>
      </c>
      <c r="L31" s="8" t="e">
        <f t="array" aca="1" ref="L31" ca="1">_xludf.XLOOKUP(K31,'Scaled score SPAG'!$AC$3:$AC$53,'Scaled score SPAG'!$AD$3:$AD$53)</f>
        <v>#NAME?</v>
      </c>
      <c r="M31" s="8" t="e">
        <f t="array" aca="1" ref="M31" ca="1">_xludf.XLOOKUP(K31,'Scaled score SPAG'!$AC$3:$AC$53,'Scaled score SPAG'!$AF$3:$AF$53)</f>
        <v>#NAME?</v>
      </c>
      <c r="N31" s="8">
        <v>0</v>
      </c>
      <c r="O31" s="8" t="e">
        <f t="array" aca="1" ref="O31" ca="1">_xludf.XLOOKUP(N31,'Scaled score SPAG'!$AC$3:$AC$53,'Scaled score SPAG'!$AD$3:$AD$53)</f>
        <v>#NAME?</v>
      </c>
      <c r="P31" s="8" t="e">
        <f t="array" aca="1" ref="P31" ca="1">_xludf.XLOOKUP(N31,'Scaled score SPAG'!$AC$3:$AC$53,'Scaled score SPAG'!$AG$3:$AG$53)</f>
        <v>#NAME?</v>
      </c>
      <c r="Q31" s="8">
        <v>0</v>
      </c>
      <c r="R31" s="8" t="e">
        <f t="array" aca="1" ref="R31" ca="1">_xludf.XLOOKUP(Q31,'Scaled score SPAG'!$AC$3:$AC$53,'Scaled score SPAG'!$AD$3:$AD$53)</f>
        <v>#NAME?</v>
      </c>
      <c r="S31" s="8" t="e">
        <f t="array" aca="1" ref="S31" ca="1">_xludf.XLOOKUP(Q31,'Scaled score SPAG'!$AC$3:$AC$53,'Scaled score SPAG'!$AH$3:$AH$53)</f>
        <v>#NAME?</v>
      </c>
      <c r="T31" s="9">
        <v>0</v>
      </c>
      <c r="U31" s="9" t="e">
        <f t="array" aca="1" ref="U31" ca="1">_xludf.XLOOKUP(T31,'Scaled score SPAG'!$V$3:$V$63,'Scaled score SPAG'!$W$3:$W$63)</f>
        <v>#NAME?</v>
      </c>
      <c r="V31" s="9" t="e">
        <f t="array" aca="1" ref="V31" ca="1">_xludf.XLOOKUP(T31,'Scaled score SPAG'!$V$3:$V$63,'Scaled score SPAG'!$Y$3:$Y$63)</f>
        <v>#NAME?</v>
      </c>
      <c r="W31" s="9">
        <v>0</v>
      </c>
      <c r="X31" s="9" t="e">
        <f t="array" aca="1" ref="X31" ca="1">_xludf.XLOOKUP(W31,'Scaled score SPAG'!$V$3:$V$63,'Scaled score SPAG'!$W$3:$W$63)</f>
        <v>#NAME?</v>
      </c>
      <c r="Y31" s="9" t="e">
        <f t="array" aca="1" ref="Y31" ca="1">_xludf.XLOOKUP(W31,'Scaled score SPAG'!$V$3:$V$63,'Scaled score SPAG'!$Z$3:$Z$63)</f>
        <v>#NAME?</v>
      </c>
      <c r="Z31" s="9">
        <v>0</v>
      </c>
      <c r="AA31" s="9" t="e">
        <f t="array" aca="1" ref="AA31" ca="1">_xludf.XLOOKUP(Z31,'Scaled score SPAG'!$V$3:$V$63,'Scaled score SPAG'!$W$3:$W$63)</f>
        <v>#NAME?</v>
      </c>
      <c r="AB31" s="9" t="e">
        <f t="array" aca="1" ref="AB31" ca="1">_xludf.XLOOKUP(Z31,'Scaled score SPAG'!$V$3:$V$63,'Scaled score SPAG'!$AA$3:$AA$63)</f>
        <v>#NAME?</v>
      </c>
      <c r="AC31" s="10">
        <v>0</v>
      </c>
      <c r="AD31" s="10" t="e">
        <f t="array" aca="1" ref="AD31" ca="1">_xludf.XLOOKUP(AC31,'Scaled score SPAG'!$O$3:$O$73,'Scaled score SPAG'!$P$3:$P$73)</f>
        <v>#NAME?</v>
      </c>
      <c r="AE31" s="10" t="e">
        <f t="array" aca="1" ref="AE31" ca="1">_xludf.XLOOKUP(AC31,'Scaled score SPAG'!$O$3:$O$73,'Scaled score SPAG'!$R$3:$R$73)</f>
        <v>#NAME?</v>
      </c>
      <c r="AF31" s="10">
        <v>0</v>
      </c>
      <c r="AG31" s="10" t="e">
        <f t="array" aca="1" ref="AG31" ca="1">_xludf.XLOOKUP(AF31,'Scaled score SPAG'!$O$3:$O$73,'Scaled score SPAG'!$P$3:$P$73)</f>
        <v>#NAME?</v>
      </c>
      <c r="AH31" s="10" t="e">
        <f t="array" aca="1" ref="AH31" ca="1">_xludf.XLOOKUP(AF31,'Scaled score SPAG'!$O$3:$O$73,'Scaled score SPAG'!$S$3:$S$73)</f>
        <v>#NAME?</v>
      </c>
      <c r="AI31" s="10">
        <v>0</v>
      </c>
      <c r="AJ31" s="10" t="e">
        <f t="array" aca="1" ref="AJ31" ca="1">_xludf.XLOOKUP(AI31,'Scaled score SPAG'!$O$3:$O$73,'Scaled score SPAG'!$P$3:$P$73)</f>
        <v>#NAME?</v>
      </c>
      <c r="AK31" s="10" t="e">
        <f t="array" aca="1" ref="AK31" ca="1">_xludf.XLOOKUP(AI31,'Scaled score SPAG'!$O$3:$O$73,'Scaled score SPAG'!$T$3:$T$73)</f>
        <v>#NAME?</v>
      </c>
      <c r="AL31" s="11">
        <v>0</v>
      </c>
      <c r="AM31" s="11" t="e">
        <f t="array" aca="1" ref="AM31" ca="1">_xludf.XLOOKUP(AL31,'Scaled score SPAG'!$H$3:$H$73,'Scaled score SPAG'!$I$3:$I$73)</f>
        <v>#NAME?</v>
      </c>
      <c r="AN31" s="11" t="e">
        <f t="array" aca="1" ref="AN31" ca="1">_xludf.XLOOKUP(AL31,'Scaled score SPAG'!$H$3:$H$73,'Scaled score SPAG'!$K$3:$K$73)</f>
        <v>#NAME?</v>
      </c>
      <c r="AO31" s="11">
        <v>0</v>
      </c>
      <c r="AP31" s="11" t="e">
        <f t="array" aca="1" ref="AP31" ca="1">_xludf.XLOOKUP(AO31,'Scaled score SPAG'!$H$3:$H$73,'Scaled score SPAG'!$I$3:$I$73)</f>
        <v>#NAME?</v>
      </c>
      <c r="AQ31" s="11" t="e">
        <f t="array" aca="1" ref="AQ31" ca="1">_xludf.XLOOKUP(AO31,'Scaled score SPAG'!$H$3:$H$73,'Scaled score SPAG'!$L$3:$L$73)</f>
        <v>#NAME?</v>
      </c>
      <c r="AR31" s="11">
        <v>0</v>
      </c>
      <c r="AS31" s="11" t="e">
        <f t="array" aca="1" ref="AS31" ca="1">_xludf.XLOOKUP(AR31,'Scaled score SPAG'!$H$3:$H$73,'Scaled score SPAG'!$I$3:$I$73)</f>
        <v>#NAME?</v>
      </c>
      <c r="AT31" s="11" t="e">
        <f t="array" aca="1" ref="AT31" ca="1">_xludf.XLOOKUP(AR31,'Scaled score SPAG'!$H$3:$H$73,'Scaled score SPAG'!$M$3:$M$73)</f>
        <v>#NAME?</v>
      </c>
    </row>
    <row r="32" spans="2:46" ht="15.75" customHeight="1">
      <c r="B32" s="6">
        <v>0</v>
      </c>
      <c r="C32" s="6" t="str">
        <f>_xlfn.XLOOKUP(B32,'Scaled score SPAG'!$AJ$3:$AJ$23,'Scaled score SPAG'!$AK$3:$AK$23)</f>
        <v>n</v>
      </c>
      <c r="D32" s="6" t="str">
        <f>_xlfn.XLOOKUP(B32,'Scaled score SPAG'!$AJ$3:$AJ$23,'Scaled score SPAG'!$AM$3:$AM$23)</f>
        <v>SB</v>
      </c>
      <c r="E32" s="6">
        <v>0</v>
      </c>
      <c r="F32" s="6" t="e">
        <f t="array" aca="1" ref="F32" ca="1">_xludf.XLOOKUP(SPAG!E32,'Scaled score SPAG'!$A$3:$A$43,'Scaled score SPAG'!$B$3:$B$43)</f>
        <v>#NAME?</v>
      </c>
      <c r="G32" s="6" t="e">
        <f t="array" aca="1" ref="G32" ca="1">_xludf.XLOOKUP(E32,'Scaled score SPAG'!$A$3:$A$43,'Scaled score SPAG'!$E$3:$E$43)</f>
        <v>#NAME?</v>
      </c>
      <c r="H32" s="6">
        <v>0</v>
      </c>
      <c r="I32" s="6" t="e">
        <f t="array" aca="1" ref="I32" ca="1">_xludf.XLOOKUP(H32,'Scaled score SPAG'!$A$3:$A$43,'Scaled score SPAG'!$B$3:$B$43)</f>
        <v>#NAME?</v>
      </c>
      <c r="J32" s="6" t="e">
        <f t="array" aca="1" ref="J32" ca="1">_xludf.XLOOKUP(H32,'Scaled score SPAG'!$A$3:$A$43,'Scaled score SPAG'!$F$3:$F$43)</f>
        <v>#NAME?</v>
      </c>
      <c r="K32" s="8">
        <v>0</v>
      </c>
      <c r="L32" s="8" t="e">
        <f t="array" aca="1" ref="L32" ca="1">_xludf.XLOOKUP(K32,'Scaled score SPAG'!$AC$3:$AC$53,'Scaled score SPAG'!$AD$3:$AD$53)</f>
        <v>#NAME?</v>
      </c>
      <c r="M32" s="8" t="e">
        <f t="array" aca="1" ref="M32" ca="1">_xludf.XLOOKUP(K32,'Scaled score SPAG'!$AC$3:$AC$53,'Scaled score SPAG'!$AF$3:$AF$53)</f>
        <v>#NAME?</v>
      </c>
      <c r="N32" s="8">
        <v>0</v>
      </c>
      <c r="O32" s="8" t="e">
        <f t="array" aca="1" ref="O32" ca="1">_xludf.XLOOKUP(N32,'Scaled score SPAG'!$AC$3:$AC$53,'Scaled score SPAG'!$AD$3:$AD$53)</f>
        <v>#NAME?</v>
      </c>
      <c r="P32" s="8" t="e">
        <f t="array" aca="1" ref="P32" ca="1">_xludf.XLOOKUP(N32,'Scaled score SPAG'!$AC$3:$AC$53,'Scaled score SPAG'!$AG$3:$AG$53)</f>
        <v>#NAME?</v>
      </c>
      <c r="Q32" s="8">
        <v>0</v>
      </c>
      <c r="R32" s="8" t="e">
        <f t="array" aca="1" ref="R32" ca="1">_xludf.XLOOKUP(Q32,'Scaled score SPAG'!$AC$3:$AC$53,'Scaled score SPAG'!$AD$3:$AD$53)</f>
        <v>#NAME?</v>
      </c>
      <c r="S32" s="8" t="e">
        <f t="array" aca="1" ref="S32" ca="1">_xludf.XLOOKUP(Q32,'Scaled score SPAG'!$AC$3:$AC$53,'Scaled score SPAG'!$AH$3:$AH$53)</f>
        <v>#NAME?</v>
      </c>
      <c r="T32" s="9">
        <v>0</v>
      </c>
      <c r="U32" s="9" t="e">
        <f t="array" aca="1" ref="U32" ca="1">_xludf.XLOOKUP(T32,'Scaled score SPAG'!$V$3:$V$63,'Scaled score SPAG'!$W$3:$W$63)</f>
        <v>#NAME?</v>
      </c>
      <c r="V32" s="9" t="e">
        <f t="array" aca="1" ref="V32" ca="1">_xludf.XLOOKUP(T32,'Scaled score SPAG'!$V$3:$V$63,'Scaled score SPAG'!$Y$3:$Y$63)</f>
        <v>#NAME?</v>
      </c>
      <c r="W32" s="9">
        <v>0</v>
      </c>
      <c r="X32" s="9" t="e">
        <f t="array" aca="1" ref="X32" ca="1">_xludf.XLOOKUP(W32,'Scaled score SPAG'!$V$3:$V$63,'Scaled score SPAG'!$W$3:$W$63)</f>
        <v>#NAME?</v>
      </c>
      <c r="Y32" s="9" t="e">
        <f t="array" aca="1" ref="Y32" ca="1">_xludf.XLOOKUP(W32,'Scaled score SPAG'!$V$3:$V$63,'Scaled score SPAG'!$Z$3:$Z$63)</f>
        <v>#NAME?</v>
      </c>
      <c r="Z32" s="9">
        <v>0</v>
      </c>
      <c r="AA32" s="9" t="e">
        <f t="array" aca="1" ref="AA32" ca="1">_xludf.XLOOKUP(Z32,'Scaled score SPAG'!$V$3:$V$63,'Scaled score SPAG'!$W$3:$W$63)</f>
        <v>#NAME?</v>
      </c>
      <c r="AB32" s="9" t="e">
        <f t="array" aca="1" ref="AB32" ca="1">_xludf.XLOOKUP(Z32,'Scaled score SPAG'!$V$3:$V$63,'Scaled score SPAG'!$AA$3:$AA$63)</f>
        <v>#NAME?</v>
      </c>
      <c r="AC32" s="10">
        <v>0</v>
      </c>
      <c r="AD32" s="10" t="e">
        <f t="array" aca="1" ref="AD32" ca="1">_xludf.XLOOKUP(AC32,'Scaled score SPAG'!$O$3:$O$73,'Scaled score SPAG'!$P$3:$P$73)</f>
        <v>#NAME?</v>
      </c>
      <c r="AE32" s="10" t="e">
        <f t="array" aca="1" ref="AE32" ca="1">_xludf.XLOOKUP(AC32,'Scaled score SPAG'!$O$3:$O$73,'Scaled score SPAG'!$R$3:$R$73)</f>
        <v>#NAME?</v>
      </c>
      <c r="AF32" s="10">
        <v>0</v>
      </c>
      <c r="AG32" s="10" t="e">
        <f t="array" aca="1" ref="AG32" ca="1">_xludf.XLOOKUP(AF32,'Scaled score SPAG'!$O$3:$O$73,'Scaled score SPAG'!$P$3:$P$73)</f>
        <v>#NAME?</v>
      </c>
      <c r="AH32" s="10" t="e">
        <f t="array" aca="1" ref="AH32" ca="1">_xludf.XLOOKUP(AF32,'Scaled score SPAG'!$O$3:$O$73,'Scaled score SPAG'!$S$3:$S$73)</f>
        <v>#NAME?</v>
      </c>
      <c r="AI32" s="10">
        <v>0</v>
      </c>
      <c r="AJ32" s="10" t="e">
        <f t="array" aca="1" ref="AJ32" ca="1">_xludf.XLOOKUP(AI32,'Scaled score SPAG'!$O$3:$O$73,'Scaled score SPAG'!$P$3:$P$73)</f>
        <v>#NAME?</v>
      </c>
      <c r="AK32" s="10" t="e">
        <f t="array" aca="1" ref="AK32" ca="1">_xludf.XLOOKUP(AI32,'Scaled score SPAG'!$O$3:$O$73,'Scaled score SPAG'!$T$3:$T$73)</f>
        <v>#NAME?</v>
      </c>
      <c r="AL32" s="11">
        <v>0</v>
      </c>
      <c r="AM32" s="11" t="e">
        <f t="array" aca="1" ref="AM32" ca="1">_xludf.XLOOKUP(AL32,'Scaled score SPAG'!$H$3:$H$73,'Scaled score SPAG'!$I$3:$I$73)</f>
        <v>#NAME?</v>
      </c>
      <c r="AN32" s="11" t="e">
        <f t="array" aca="1" ref="AN32" ca="1">_xludf.XLOOKUP(AL32,'Scaled score SPAG'!$H$3:$H$73,'Scaled score SPAG'!$K$3:$K$73)</f>
        <v>#NAME?</v>
      </c>
      <c r="AO32" s="11">
        <v>0</v>
      </c>
      <c r="AP32" s="11" t="e">
        <f t="array" aca="1" ref="AP32" ca="1">_xludf.XLOOKUP(AO32,'Scaled score SPAG'!$H$3:$H$73,'Scaled score SPAG'!$I$3:$I$73)</f>
        <v>#NAME?</v>
      </c>
      <c r="AQ32" s="11" t="e">
        <f t="array" aca="1" ref="AQ32" ca="1">_xludf.XLOOKUP(AO32,'Scaled score SPAG'!$H$3:$H$73,'Scaled score SPAG'!$L$3:$L$73)</f>
        <v>#NAME?</v>
      </c>
      <c r="AR32" s="11">
        <v>0</v>
      </c>
      <c r="AS32" s="11" t="e">
        <f t="array" aca="1" ref="AS32" ca="1">_xludf.XLOOKUP(AR32,'Scaled score SPAG'!$H$3:$H$73,'Scaled score SPAG'!$I$3:$I$73)</f>
        <v>#NAME?</v>
      </c>
      <c r="AT32" s="11" t="e">
        <f t="array" aca="1" ref="AT32" ca="1">_xludf.XLOOKUP(AR32,'Scaled score SPAG'!$H$3:$H$73,'Scaled score SPAG'!$M$3:$M$73)</f>
        <v>#NAME?</v>
      </c>
    </row>
    <row r="33" spans="1:46" ht="15.75" customHeight="1">
      <c r="B33" s="6">
        <v>0</v>
      </c>
      <c r="C33" s="6" t="str">
        <f>_xlfn.XLOOKUP(B33,'Scaled score SPAG'!$AJ$3:$AJ$23,'Scaled score SPAG'!$AK$3:$AK$23)</f>
        <v>n</v>
      </c>
      <c r="D33" s="6" t="str">
        <f>_xlfn.XLOOKUP(B33,'Scaled score SPAG'!$AJ$3:$AJ$23,'Scaled score SPAG'!$AM$3:$AM$23)</f>
        <v>SB</v>
      </c>
      <c r="E33" s="6">
        <v>0</v>
      </c>
      <c r="F33" s="6" t="e">
        <f t="array" aca="1" ref="F33" ca="1">_xludf.XLOOKUP(SPAG!E33,'Scaled score SPAG'!$A$3:$A$43,'Scaled score SPAG'!$B$3:$B$43)</f>
        <v>#NAME?</v>
      </c>
      <c r="G33" s="6" t="e">
        <f t="array" aca="1" ref="G33" ca="1">_xludf.XLOOKUP(E33,'Scaled score SPAG'!$A$3:$A$43,'Scaled score SPAG'!$E$3:$E$43)</f>
        <v>#NAME?</v>
      </c>
      <c r="H33" s="6">
        <v>0</v>
      </c>
      <c r="I33" s="6" t="e">
        <f t="array" aca="1" ref="I33" ca="1">_xludf.XLOOKUP(H33,'Scaled score SPAG'!$A$3:$A$43,'Scaled score SPAG'!$B$3:$B$43)</f>
        <v>#NAME?</v>
      </c>
      <c r="J33" s="6" t="e">
        <f t="array" aca="1" ref="J33" ca="1">_xludf.XLOOKUP(H33,'Scaled score SPAG'!$A$3:$A$43,'Scaled score SPAG'!$F$3:$F$43)</f>
        <v>#NAME?</v>
      </c>
      <c r="K33" s="8">
        <v>0</v>
      </c>
      <c r="L33" s="8" t="e">
        <f t="array" aca="1" ref="L33" ca="1">_xludf.XLOOKUP(K33,'Scaled score SPAG'!$AC$3:$AC$53,'Scaled score SPAG'!$AD$3:$AD$53)</f>
        <v>#NAME?</v>
      </c>
      <c r="M33" s="8" t="e">
        <f t="array" aca="1" ref="M33" ca="1">_xludf.XLOOKUP(K33,'Scaled score SPAG'!$AC$3:$AC$53,'Scaled score SPAG'!$AF$3:$AF$53)</f>
        <v>#NAME?</v>
      </c>
      <c r="N33" s="8">
        <v>0</v>
      </c>
      <c r="O33" s="8" t="e">
        <f t="array" aca="1" ref="O33" ca="1">_xludf.XLOOKUP(N33,'Scaled score SPAG'!$AC$3:$AC$53,'Scaled score SPAG'!$AD$3:$AD$53)</f>
        <v>#NAME?</v>
      </c>
      <c r="P33" s="8" t="e">
        <f t="array" aca="1" ref="P33" ca="1">_xludf.XLOOKUP(N33,'Scaled score SPAG'!$AC$3:$AC$53,'Scaled score SPAG'!$AG$3:$AG$53)</f>
        <v>#NAME?</v>
      </c>
      <c r="Q33" s="8">
        <v>0</v>
      </c>
      <c r="R33" s="8" t="e">
        <f t="array" aca="1" ref="R33" ca="1">_xludf.XLOOKUP(Q33,'Scaled score SPAG'!$AC$3:$AC$53,'Scaled score SPAG'!$AD$3:$AD$53)</f>
        <v>#NAME?</v>
      </c>
      <c r="S33" s="8" t="e">
        <f t="array" aca="1" ref="S33" ca="1">_xludf.XLOOKUP(Q33,'Scaled score SPAG'!$AC$3:$AC$53,'Scaled score SPAG'!$AH$3:$AH$53)</f>
        <v>#NAME?</v>
      </c>
      <c r="T33" s="9">
        <v>0</v>
      </c>
      <c r="U33" s="9" t="e">
        <f t="array" aca="1" ref="U33" ca="1">_xludf.XLOOKUP(T33,'Scaled score SPAG'!$V$3:$V$63,'Scaled score SPAG'!$W$3:$W$63)</f>
        <v>#NAME?</v>
      </c>
      <c r="V33" s="9" t="e">
        <f t="array" aca="1" ref="V33" ca="1">_xludf.XLOOKUP(T33,'Scaled score SPAG'!$V$3:$V$63,'Scaled score SPAG'!$Y$3:$Y$63)</f>
        <v>#NAME?</v>
      </c>
      <c r="W33" s="9">
        <v>0</v>
      </c>
      <c r="X33" s="9" t="e">
        <f t="array" aca="1" ref="X33" ca="1">_xludf.XLOOKUP(W33,'Scaled score SPAG'!$V$3:$V$63,'Scaled score SPAG'!$W$3:$W$63)</f>
        <v>#NAME?</v>
      </c>
      <c r="Y33" s="9" t="e">
        <f t="array" aca="1" ref="Y33" ca="1">_xludf.XLOOKUP(W33,'Scaled score SPAG'!$V$3:$V$63,'Scaled score SPAG'!$Z$3:$Z$63)</f>
        <v>#NAME?</v>
      </c>
      <c r="Z33" s="9">
        <v>0</v>
      </c>
      <c r="AA33" s="9" t="e">
        <f t="array" aca="1" ref="AA33" ca="1">_xludf.XLOOKUP(Z33,'Scaled score SPAG'!$V$3:$V$63,'Scaled score SPAG'!$W$3:$W$63)</f>
        <v>#NAME?</v>
      </c>
      <c r="AB33" s="9" t="e">
        <f t="array" aca="1" ref="AB33" ca="1">_xludf.XLOOKUP(Z33,'Scaled score SPAG'!$V$3:$V$63,'Scaled score SPAG'!$AA$3:$AA$63)</f>
        <v>#NAME?</v>
      </c>
      <c r="AC33" s="10">
        <v>0</v>
      </c>
      <c r="AD33" s="10" t="e">
        <f t="array" aca="1" ref="AD33" ca="1">_xludf.XLOOKUP(AC33,'Scaled score SPAG'!$O$3:$O$73,'Scaled score SPAG'!$P$3:$P$73)</f>
        <v>#NAME?</v>
      </c>
      <c r="AE33" s="10" t="e">
        <f t="array" aca="1" ref="AE33" ca="1">_xludf.XLOOKUP(AC33,'Scaled score SPAG'!$O$3:$O$73,'Scaled score SPAG'!$R$3:$R$73)</f>
        <v>#NAME?</v>
      </c>
      <c r="AF33" s="10">
        <v>0</v>
      </c>
      <c r="AG33" s="10" t="e">
        <f t="array" aca="1" ref="AG33" ca="1">_xludf.XLOOKUP(AF33,'Scaled score SPAG'!$O$3:$O$73,'Scaled score SPAG'!$P$3:$P$73)</f>
        <v>#NAME?</v>
      </c>
      <c r="AH33" s="10" t="e">
        <f t="array" aca="1" ref="AH33" ca="1">_xludf.XLOOKUP(AF33,'Scaled score SPAG'!$O$3:$O$73,'Scaled score SPAG'!$S$3:$S$73)</f>
        <v>#NAME?</v>
      </c>
      <c r="AI33" s="10">
        <v>0</v>
      </c>
      <c r="AJ33" s="10" t="e">
        <f t="array" aca="1" ref="AJ33" ca="1">_xludf.XLOOKUP(AI33,'Scaled score SPAG'!$O$3:$O$73,'Scaled score SPAG'!$P$3:$P$73)</f>
        <v>#NAME?</v>
      </c>
      <c r="AK33" s="10" t="e">
        <f t="array" aca="1" ref="AK33" ca="1">_xludf.XLOOKUP(AI33,'Scaled score SPAG'!$O$3:$O$73,'Scaled score SPAG'!$T$3:$T$73)</f>
        <v>#NAME?</v>
      </c>
      <c r="AL33" s="11">
        <v>0</v>
      </c>
      <c r="AM33" s="11" t="e">
        <f t="array" aca="1" ref="AM33" ca="1">_xludf.XLOOKUP(AL33,'Scaled score SPAG'!$H$3:$H$73,'Scaled score SPAG'!$I$3:$I$73)</f>
        <v>#NAME?</v>
      </c>
      <c r="AN33" s="11" t="e">
        <f t="array" aca="1" ref="AN33" ca="1">_xludf.XLOOKUP(AL33,'Scaled score SPAG'!$H$3:$H$73,'Scaled score SPAG'!$K$3:$K$73)</f>
        <v>#NAME?</v>
      </c>
      <c r="AO33" s="11">
        <v>0</v>
      </c>
      <c r="AP33" s="11" t="e">
        <f t="array" aca="1" ref="AP33" ca="1">_xludf.XLOOKUP(AO33,'Scaled score SPAG'!$H$3:$H$73,'Scaled score SPAG'!$I$3:$I$73)</f>
        <v>#NAME?</v>
      </c>
      <c r="AQ33" s="11" t="e">
        <f t="array" aca="1" ref="AQ33" ca="1">_xludf.XLOOKUP(AO33,'Scaled score SPAG'!$H$3:$H$73,'Scaled score SPAG'!$L$3:$L$73)</f>
        <v>#NAME?</v>
      </c>
      <c r="AR33" s="11">
        <v>0</v>
      </c>
      <c r="AS33" s="11" t="e">
        <f t="array" aca="1" ref="AS33" ca="1">_xludf.XLOOKUP(AR33,'Scaled score SPAG'!$H$3:$H$73,'Scaled score SPAG'!$I$3:$I$73)</f>
        <v>#NAME?</v>
      </c>
      <c r="AT33" s="11" t="e">
        <f t="array" aca="1" ref="AT33" ca="1">_xludf.XLOOKUP(AR33,'Scaled score SPAG'!$H$3:$H$73,'Scaled score SPAG'!$M$3:$M$73)</f>
        <v>#NAME?</v>
      </c>
    </row>
    <row r="34" spans="1:46" ht="15.75" customHeight="1">
      <c r="B34" s="6">
        <v>0</v>
      </c>
      <c r="C34" s="6" t="str">
        <f>_xlfn.XLOOKUP(B34,'Scaled score SPAG'!$AJ$3:$AJ$23,'Scaled score SPAG'!$AK$3:$AK$23)</f>
        <v>n</v>
      </c>
      <c r="D34" s="6" t="str">
        <f>_xlfn.XLOOKUP(B34,'Scaled score SPAG'!$AJ$3:$AJ$23,'Scaled score SPAG'!$AM$3:$AM$23)</f>
        <v>SB</v>
      </c>
      <c r="E34" s="6">
        <v>0</v>
      </c>
      <c r="F34" s="6" t="e">
        <f t="array" aca="1" ref="F34" ca="1">_xludf.XLOOKUP(SPAG!E34,'Scaled score SPAG'!$A$3:$A$43,'Scaled score SPAG'!$B$3:$B$43)</f>
        <v>#NAME?</v>
      </c>
      <c r="G34" s="6" t="e">
        <f t="array" aca="1" ref="G34" ca="1">_xludf.XLOOKUP(E34,'Scaled score SPAG'!$A$3:$A$43,'Scaled score SPAG'!$E$3:$E$43)</f>
        <v>#NAME?</v>
      </c>
      <c r="H34" s="6">
        <v>0</v>
      </c>
      <c r="I34" s="6" t="e">
        <f t="array" aca="1" ref="I34" ca="1">_xludf.XLOOKUP(H34,'Scaled score SPAG'!$A$3:$A$43,'Scaled score SPAG'!$B$3:$B$43)</f>
        <v>#NAME?</v>
      </c>
      <c r="J34" s="6" t="e">
        <f t="array" aca="1" ref="J34" ca="1">_xludf.XLOOKUP(H34,'Scaled score SPAG'!$A$3:$A$43,'Scaled score SPAG'!$F$3:$F$43)</f>
        <v>#NAME?</v>
      </c>
      <c r="K34" s="8">
        <v>0</v>
      </c>
      <c r="L34" s="8" t="e">
        <f t="array" aca="1" ref="L34" ca="1">_xludf.XLOOKUP(K34,'Scaled score SPAG'!$AC$3:$AC$53,'Scaled score SPAG'!$AD$3:$AD$53)</f>
        <v>#NAME?</v>
      </c>
      <c r="M34" s="8" t="e">
        <f t="array" aca="1" ref="M34" ca="1">_xludf.XLOOKUP(K34,'Scaled score SPAG'!$AC$3:$AC$53,'Scaled score SPAG'!$AF$3:$AF$53)</f>
        <v>#NAME?</v>
      </c>
      <c r="N34" s="8">
        <v>0</v>
      </c>
      <c r="O34" s="8" t="e">
        <f t="array" aca="1" ref="O34" ca="1">_xludf.XLOOKUP(N34,'Scaled score SPAG'!$AC$3:$AC$53,'Scaled score SPAG'!$AD$3:$AD$53)</f>
        <v>#NAME?</v>
      </c>
      <c r="P34" s="8" t="e">
        <f t="array" aca="1" ref="P34" ca="1">_xludf.XLOOKUP(N34,'Scaled score SPAG'!$AC$3:$AC$53,'Scaled score SPAG'!$AG$3:$AG$53)</f>
        <v>#NAME?</v>
      </c>
      <c r="Q34" s="8">
        <v>0</v>
      </c>
      <c r="R34" s="8" t="e">
        <f t="array" aca="1" ref="R34" ca="1">_xludf.XLOOKUP(Q34,'Scaled score SPAG'!$AC$3:$AC$53,'Scaled score SPAG'!$AD$3:$AD$53)</f>
        <v>#NAME?</v>
      </c>
      <c r="S34" s="8" t="e">
        <f t="array" aca="1" ref="S34" ca="1">_xludf.XLOOKUP(Q34,'Scaled score SPAG'!$AC$3:$AC$53,'Scaled score SPAG'!$AH$3:$AH$53)</f>
        <v>#NAME?</v>
      </c>
      <c r="T34" s="9">
        <v>0</v>
      </c>
      <c r="U34" s="9" t="e">
        <f t="array" aca="1" ref="U34" ca="1">_xludf.XLOOKUP(T34,'Scaled score SPAG'!$V$3:$V$63,'Scaled score SPAG'!$W$3:$W$63)</f>
        <v>#NAME?</v>
      </c>
      <c r="V34" s="9" t="e">
        <f t="array" aca="1" ref="V34" ca="1">_xludf.XLOOKUP(T34,'Scaled score SPAG'!$V$3:$V$63,'Scaled score SPAG'!$Y$3:$Y$63)</f>
        <v>#NAME?</v>
      </c>
      <c r="W34" s="9">
        <v>0</v>
      </c>
      <c r="X34" s="9" t="e">
        <f t="array" aca="1" ref="X34" ca="1">_xludf.XLOOKUP(W34,'Scaled score SPAG'!$V$3:$V$63,'Scaled score SPAG'!$W$3:$W$63)</f>
        <v>#NAME?</v>
      </c>
      <c r="Y34" s="9" t="e">
        <f t="array" aca="1" ref="Y34" ca="1">_xludf.XLOOKUP(W34,'Scaled score SPAG'!$V$3:$V$63,'Scaled score SPAG'!$Z$3:$Z$63)</f>
        <v>#NAME?</v>
      </c>
      <c r="Z34" s="9">
        <v>0</v>
      </c>
      <c r="AA34" s="9" t="e">
        <f t="array" aca="1" ref="AA34" ca="1">_xludf.XLOOKUP(Z34,'Scaled score SPAG'!$V$3:$V$63,'Scaled score SPAG'!$W$3:$W$63)</f>
        <v>#NAME?</v>
      </c>
      <c r="AB34" s="9" t="e">
        <f t="array" aca="1" ref="AB34" ca="1">_xludf.XLOOKUP(Z34,'Scaled score SPAG'!$V$3:$V$63,'Scaled score SPAG'!$AA$3:$AA$63)</f>
        <v>#NAME?</v>
      </c>
      <c r="AC34" s="10">
        <v>0</v>
      </c>
      <c r="AD34" s="10" t="e">
        <f t="array" aca="1" ref="AD34" ca="1">_xludf.XLOOKUP(AC34,'Scaled score SPAG'!$O$3:$O$73,'Scaled score SPAG'!$P$3:$P$73)</f>
        <v>#NAME?</v>
      </c>
      <c r="AE34" s="10" t="e">
        <f t="array" aca="1" ref="AE34" ca="1">_xludf.XLOOKUP(AC34,'Scaled score SPAG'!$O$3:$O$73,'Scaled score SPAG'!$R$3:$R$73)</f>
        <v>#NAME?</v>
      </c>
      <c r="AF34" s="10">
        <v>0</v>
      </c>
      <c r="AG34" s="10" t="e">
        <f t="array" aca="1" ref="AG34" ca="1">_xludf.XLOOKUP(AF34,'Scaled score SPAG'!$O$3:$O$73,'Scaled score SPAG'!$P$3:$P$73)</f>
        <v>#NAME?</v>
      </c>
      <c r="AH34" s="10" t="e">
        <f t="array" aca="1" ref="AH34" ca="1">_xludf.XLOOKUP(AF34,'Scaled score SPAG'!$O$3:$O$73,'Scaled score SPAG'!$S$3:$S$73)</f>
        <v>#NAME?</v>
      </c>
      <c r="AI34" s="10">
        <v>0</v>
      </c>
      <c r="AJ34" s="10" t="e">
        <f t="array" aca="1" ref="AJ34" ca="1">_xludf.XLOOKUP(AI34,'Scaled score SPAG'!$O$3:$O$73,'Scaled score SPAG'!$P$3:$P$73)</f>
        <v>#NAME?</v>
      </c>
      <c r="AK34" s="10" t="e">
        <f t="array" aca="1" ref="AK34" ca="1">_xludf.XLOOKUP(AI34,'Scaled score SPAG'!$O$3:$O$73,'Scaled score SPAG'!$T$3:$T$73)</f>
        <v>#NAME?</v>
      </c>
      <c r="AL34" s="11">
        <v>0</v>
      </c>
      <c r="AM34" s="11" t="e">
        <f t="array" aca="1" ref="AM34" ca="1">_xludf.XLOOKUP(AL34,'Scaled score SPAG'!$H$3:$H$73,'Scaled score SPAG'!$I$3:$I$73)</f>
        <v>#NAME?</v>
      </c>
      <c r="AN34" s="11" t="e">
        <f t="array" aca="1" ref="AN34" ca="1">_xludf.XLOOKUP(AL34,'Scaled score SPAG'!$H$3:$H$73,'Scaled score SPAG'!$K$3:$K$73)</f>
        <v>#NAME?</v>
      </c>
      <c r="AO34" s="11">
        <v>0</v>
      </c>
      <c r="AP34" s="11" t="e">
        <f t="array" aca="1" ref="AP34" ca="1">_xludf.XLOOKUP(AO34,'Scaled score SPAG'!$H$3:$H$73,'Scaled score SPAG'!$I$3:$I$73)</f>
        <v>#NAME?</v>
      </c>
      <c r="AQ34" s="11" t="e">
        <f t="array" aca="1" ref="AQ34" ca="1">_xludf.XLOOKUP(AO34,'Scaled score SPAG'!$H$3:$H$73,'Scaled score SPAG'!$L$3:$L$73)</f>
        <v>#NAME?</v>
      </c>
      <c r="AR34" s="11">
        <v>0</v>
      </c>
      <c r="AS34" s="11" t="e">
        <f t="array" aca="1" ref="AS34" ca="1">_xludf.XLOOKUP(AR34,'Scaled score SPAG'!$H$3:$H$73,'Scaled score SPAG'!$I$3:$I$73)</f>
        <v>#NAME?</v>
      </c>
      <c r="AT34" s="11" t="e">
        <f t="array" aca="1" ref="AT34" ca="1">_xludf.XLOOKUP(AR34,'Scaled score SPAG'!$H$3:$H$73,'Scaled score SPAG'!$M$3:$M$73)</f>
        <v>#NAME?</v>
      </c>
    </row>
    <row r="35" spans="1:46" ht="15.75" customHeight="1"/>
    <row r="36" spans="1:46" ht="15.75" customHeight="1">
      <c r="A36" s="1" t="s">
        <v>33</v>
      </c>
      <c r="B36" s="1">
        <f t="shared" ref="B36:C36" si="0">AVERAGE(B4:B34)</f>
        <v>0</v>
      </c>
      <c r="C36" s="1" t="e">
        <f t="shared" si="0"/>
        <v>#DIV/0!</v>
      </c>
      <c r="E36" s="1">
        <f t="shared" ref="E36:F36" si="1">AVERAGE(E4:E34)</f>
        <v>0</v>
      </c>
      <c r="F36" s="1" t="e">
        <f t="shared" ca="1" si="1"/>
        <v>#NAME?</v>
      </c>
      <c r="H36" s="1">
        <f t="shared" ref="H36:I36" si="2">AVERAGE(H4:H34)</f>
        <v>0</v>
      </c>
      <c r="I36" s="1" t="e">
        <f t="shared" ca="1" si="2"/>
        <v>#NAME?</v>
      </c>
      <c r="K36" s="1">
        <f t="shared" ref="K36:L36" si="3">AVERAGE(K4:K34)</f>
        <v>0</v>
      </c>
      <c r="L36" s="1" t="e">
        <f t="shared" ca="1" si="3"/>
        <v>#NAME?</v>
      </c>
      <c r="N36" s="1">
        <f t="shared" ref="N36:O36" si="4">AVERAGE(N4:N34)</f>
        <v>0</v>
      </c>
      <c r="O36" s="1" t="e">
        <f t="shared" ca="1" si="4"/>
        <v>#NAME?</v>
      </c>
      <c r="Q36" s="1">
        <f t="shared" ref="Q36:R36" si="5">AVERAGE(Q4:Q34)</f>
        <v>0</v>
      </c>
      <c r="R36" s="1" t="e">
        <f t="shared" ca="1" si="5"/>
        <v>#NAME?</v>
      </c>
      <c r="T36" s="1">
        <f t="shared" ref="T36:U36" si="6">AVERAGE(T4:T34)</f>
        <v>0</v>
      </c>
      <c r="U36" s="1" t="e">
        <f t="shared" ca="1" si="6"/>
        <v>#NAME?</v>
      </c>
      <c r="W36" s="1">
        <f t="shared" ref="W36:X36" si="7">AVERAGE(W4:W34)</f>
        <v>0</v>
      </c>
      <c r="X36" s="1" t="e">
        <f t="shared" ca="1" si="7"/>
        <v>#NAME?</v>
      </c>
      <c r="Z36" s="1">
        <f t="shared" ref="Z36:AA36" si="8">AVERAGE(Z4:Z34)</f>
        <v>0</v>
      </c>
      <c r="AA36" s="1" t="e">
        <f t="shared" ca="1" si="8"/>
        <v>#NAME?</v>
      </c>
      <c r="AC36" s="1">
        <f t="shared" ref="AC36:AD36" si="9">AVERAGE(AC4:AC34)</f>
        <v>0</v>
      </c>
      <c r="AD36" s="1" t="e">
        <f t="shared" ca="1" si="9"/>
        <v>#NAME?</v>
      </c>
      <c r="AF36" s="1">
        <f t="shared" ref="AF36:AG36" si="10">AVERAGE(AF4:AF34)</f>
        <v>0</v>
      </c>
      <c r="AG36" s="1" t="e">
        <f t="shared" ca="1" si="10"/>
        <v>#NAME?</v>
      </c>
      <c r="AI36" s="1">
        <f t="shared" ref="AI36:AJ36" si="11">AVERAGE(AI4:AI34)</f>
        <v>0</v>
      </c>
      <c r="AJ36" s="1" t="e">
        <f t="shared" ca="1" si="11"/>
        <v>#NAME?</v>
      </c>
      <c r="AL36" s="1">
        <f t="shared" ref="AL36:AM36" si="12">AVERAGE(AL4:AL34)</f>
        <v>0</v>
      </c>
      <c r="AM36" s="1" t="e">
        <f t="shared" ca="1" si="12"/>
        <v>#NAME?</v>
      </c>
      <c r="AO36" s="1">
        <f t="shared" ref="AO36:AP36" si="13">AVERAGE(AO4:AO34)</f>
        <v>0</v>
      </c>
      <c r="AP36" s="1" t="e">
        <f t="shared" ca="1" si="13"/>
        <v>#NAME?</v>
      </c>
      <c r="AR36" s="1">
        <f t="shared" ref="AR36:AS36" si="14">AVERAGE(AR4:AR34)</f>
        <v>0</v>
      </c>
      <c r="AS36" s="1" t="e">
        <f t="shared" ca="1" si="14"/>
        <v>#NAME?</v>
      </c>
    </row>
    <row r="37" spans="1:46" ht="15.75" customHeight="1"/>
    <row r="38" spans="1:46" ht="15.75" customHeight="1"/>
    <row r="39" spans="1:46" ht="15.75" customHeight="1"/>
    <row r="40" spans="1:46" ht="15.75" customHeight="1"/>
    <row r="41" spans="1:46" ht="15.75" customHeight="1"/>
    <row r="42" spans="1:46" ht="15.75" customHeight="1"/>
    <row r="43" spans="1:46" ht="15.75" customHeight="1"/>
    <row r="44" spans="1:46" ht="15.75" customHeight="1"/>
    <row r="45" spans="1:46" ht="15.75" customHeight="1"/>
    <row r="46" spans="1:46" ht="15.75" customHeight="1"/>
    <row r="47" spans="1:46" ht="15.75" customHeight="1"/>
    <row r="48" spans="1:4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ampQBYrUFDVJdYdHI2dKI6KeET/JvwOp2koIiviHSRcGcISJFQROa4mg9APg9ZqGoINs+Yco0vhihwvTP3wJDg==" saltValue="FFbqpOSbfzwFwjiy5J/s4w==" spinCount="100000" sheet="1" objects="1" scenarios="1"/>
  <mergeCells count="20">
    <mergeCell ref="K2:M2"/>
    <mergeCell ref="N2:P2"/>
    <mergeCell ref="Q2:S2"/>
    <mergeCell ref="T2:V2"/>
    <mergeCell ref="AL2:AN2"/>
    <mergeCell ref="AO2:AQ2"/>
    <mergeCell ref="B1:J1"/>
    <mergeCell ref="K1:S1"/>
    <mergeCell ref="T1:AB1"/>
    <mergeCell ref="AC1:AK1"/>
    <mergeCell ref="AL1:AT1"/>
    <mergeCell ref="B2:D2"/>
    <mergeCell ref="E2:G2"/>
    <mergeCell ref="AR2:AT2"/>
    <mergeCell ref="W2:Y2"/>
    <mergeCell ref="Z2:AB2"/>
    <mergeCell ref="AC2:AE2"/>
    <mergeCell ref="AF2:AH2"/>
    <mergeCell ref="AI2:AK2"/>
    <mergeCell ref="H2:J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1000"/>
  <sheetViews>
    <sheetView topLeftCell="AJ8" workbookViewId="0">
      <selection activeCell="AO19" sqref="AO19"/>
    </sheetView>
  </sheetViews>
  <sheetFormatPr defaultColWidth="14.42578125" defaultRowHeight="15" customHeight="1"/>
  <cols>
    <col min="1" max="1" width="9.140625" customWidth="1"/>
    <col min="2" max="2" width="11.7109375" customWidth="1"/>
    <col min="3" max="7" width="8.7109375" customWidth="1"/>
    <col min="8" max="8" width="9.140625" customWidth="1"/>
    <col min="9" max="9" width="11.7109375" customWidth="1"/>
    <col min="10" max="22" width="8.7109375" customWidth="1"/>
    <col min="23" max="23" width="10.7109375" customWidth="1"/>
    <col min="24" max="24" width="9.5703125" customWidth="1"/>
    <col min="25" max="29" width="8.7109375" customWidth="1"/>
    <col min="30" max="30" width="10.85546875" customWidth="1"/>
    <col min="31" max="36" width="8.7109375" customWidth="1"/>
    <col min="37" max="37" width="11.140625" customWidth="1"/>
    <col min="38" max="40" width="8.7109375" customWidth="1"/>
  </cols>
  <sheetData>
    <row r="1" spans="1:45">
      <c r="A1" s="20" t="s">
        <v>34</v>
      </c>
      <c r="B1" s="20">
        <v>2023</v>
      </c>
      <c r="C1" s="21"/>
      <c r="D1" s="21"/>
      <c r="E1" s="21"/>
      <c r="F1" s="21"/>
      <c r="H1" s="22" t="s">
        <v>35</v>
      </c>
      <c r="I1" s="23" t="s">
        <v>51</v>
      </c>
      <c r="J1" s="23"/>
      <c r="K1" s="23"/>
      <c r="L1" s="23"/>
      <c r="M1" s="23"/>
      <c r="O1" s="25" t="s">
        <v>36</v>
      </c>
      <c r="P1" s="25"/>
      <c r="Q1" s="25"/>
      <c r="R1" s="25"/>
      <c r="S1" s="25"/>
      <c r="T1" s="25"/>
      <c r="V1" s="26" t="s">
        <v>37</v>
      </c>
      <c r="W1" s="26"/>
      <c r="X1" s="26"/>
      <c r="Y1" s="26"/>
      <c r="Z1" s="26"/>
      <c r="AA1" s="26"/>
      <c r="AC1" s="27" t="s">
        <v>38</v>
      </c>
      <c r="AD1" s="27"/>
      <c r="AE1" s="27"/>
      <c r="AF1" s="27"/>
      <c r="AG1" s="27"/>
      <c r="AH1" s="27"/>
      <c r="AJ1" s="47" t="s">
        <v>39</v>
      </c>
      <c r="AK1" s="47"/>
      <c r="AL1" s="47"/>
      <c r="AM1" s="47"/>
      <c r="AN1" s="47"/>
      <c r="AP1" s="93" t="s">
        <v>57</v>
      </c>
      <c r="AQ1" s="93"/>
      <c r="AR1" s="93"/>
      <c r="AS1" s="93"/>
    </row>
    <row r="2" spans="1:45" ht="60">
      <c r="A2" s="29" t="s">
        <v>27</v>
      </c>
      <c r="B2" s="29" t="s">
        <v>30</v>
      </c>
      <c r="C2" s="30" t="s">
        <v>40</v>
      </c>
      <c r="D2" s="30" t="s">
        <v>41</v>
      </c>
      <c r="E2" s="30" t="s">
        <v>21</v>
      </c>
      <c r="F2" s="30" t="s">
        <v>42</v>
      </c>
      <c r="G2" s="31"/>
      <c r="H2" s="32" t="s">
        <v>27</v>
      </c>
      <c r="I2" s="33" t="s">
        <v>30</v>
      </c>
      <c r="J2" s="32" t="s">
        <v>40</v>
      </c>
      <c r="K2" s="32" t="s">
        <v>41</v>
      </c>
      <c r="L2" s="32" t="s">
        <v>21</v>
      </c>
      <c r="M2" s="32" t="s">
        <v>42</v>
      </c>
      <c r="N2" s="31"/>
      <c r="O2" s="35" t="s">
        <v>27</v>
      </c>
      <c r="P2" s="36" t="s">
        <v>43</v>
      </c>
      <c r="Q2" s="35" t="s">
        <v>40</v>
      </c>
      <c r="R2" s="36" t="s">
        <v>41</v>
      </c>
      <c r="S2" s="35" t="s">
        <v>21</v>
      </c>
      <c r="T2" s="36" t="s">
        <v>42</v>
      </c>
      <c r="U2" s="31"/>
      <c r="V2" s="37" t="s">
        <v>27</v>
      </c>
      <c r="W2" s="38" t="s">
        <v>43</v>
      </c>
      <c r="X2" s="37" t="s">
        <v>40</v>
      </c>
      <c r="Y2" s="38" t="s">
        <v>41</v>
      </c>
      <c r="Z2" s="37" t="s">
        <v>21</v>
      </c>
      <c r="AA2" s="38" t="s">
        <v>22</v>
      </c>
      <c r="AB2" s="31"/>
      <c r="AC2" s="39" t="s">
        <v>27</v>
      </c>
      <c r="AD2" s="40" t="s">
        <v>43</v>
      </c>
      <c r="AE2" s="39" t="s">
        <v>40</v>
      </c>
      <c r="AF2" s="39" t="s">
        <v>23</v>
      </c>
      <c r="AG2" s="39" t="s">
        <v>21</v>
      </c>
      <c r="AH2" s="39" t="s">
        <v>42</v>
      </c>
      <c r="AI2" s="31"/>
      <c r="AJ2" s="48" t="s">
        <v>29</v>
      </c>
      <c r="AK2" s="49" t="s">
        <v>44</v>
      </c>
      <c r="AL2" s="48" t="s">
        <v>40</v>
      </c>
      <c r="AM2" s="49" t="s">
        <v>21</v>
      </c>
      <c r="AN2" s="48" t="s">
        <v>22</v>
      </c>
      <c r="AO2" s="50"/>
      <c r="AP2" s="94" t="s">
        <v>27</v>
      </c>
      <c r="AQ2" s="94" t="s">
        <v>44</v>
      </c>
      <c r="AR2" s="94" t="s">
        <v>40</v>
      </c>
      <c r="AS2" s="94" t="s">
        <v>23</v>
      </c>
    </row>
    <row r="3" spans="1:45">
      <c r="A3" s="20">
        <v>0</v>
      </c>
      <c r="B3" s="20" t="s">
        <v>45</v>
      </c>
      <c r="C3" s="21">
        <v>0</v>
      </c>
      <c r="D3" s="44" t="s">
        <v>46</v>
      </c>
      <c r="E3" s="44" t="s">
        <v>46</v>
      </c>
      <c r="F3" s="44" t="s">
        <v>46</v>
      </c>
      <c r="H3" s="22">
        <v>0</v>
      </c>
      <c r="I3" s="22" t="s">
        <v>45</v>
      </c>
      <c r="J3" s="23">
        <v>0</v>
      </c>
      <c r="K3" s="44" t="s">
        <v>46</v>
      </c>
      <c r="L3" s="44" t="s">
        <v>46</v>
      </c>
      <c r="M3" s="44" t="s">
        <v>46</v>
      </c>
      <c r="O3" s="25">
        <v>0</v>
      </c>
      <c r="P3" s="25" t="s">
        <v>45</v>
      </c>
      <c r="Q3" s="25">
        <v>0</v>
      </c>
      <c r="R3" s="44" t="s">
        <v>46</v>
      </c>
      <c r="S3" s="44" t="s">
        <v>46</v>
      </c>
      <c r="T3" s="44" t="s">
        <v>46</v>
      </c>
      <c r="V3" s="26">
        <v>0</v>
      </c>
      <c r="W3" s="26" t="s">
        <v>45</v>
      </c>
      <c r="X3" s="26">
        <v>0</v>
      </c>
      <c r="Y3" s="44" t="s">
        <v>46</v>
      </c>
      <c r="Z3" s="44" t="s">
        <v>46</v>
      </c>
      <c r="AA3" s="44" t="s">
        <v>46</v>
      </c>
      <c r="AC3" s="27">
        <v>0</v>
      </c>
      <c r="AD3" s="27" t="s">
        <v>45</v>
      </c>
      <c r="AE3" s="51">
        <v>0</v>
      </c>
      <c r="AF3" s="44" t="s">
        <v>46</v>
      </c>
      <c r="AG3" s="44" t="s">
        <v>46</v>
      </c>
      <c r="AH3" s="44" t="s">
        <v>46</v>
      </c>
      <c r="AJ3" s="47">
        <v>0</v>
      </c>
      <c r="AK3" s="47" t="s">
        <v>45</v>
      </c>
      <c r="AL3" s="47">
        <v>0</v>
      </c>
      <c r="AM3" s="44" t="s">
        <v>46</v>
      </c>
      <c r="AN3" s="44" t="s">
        <v>46</v>
      </c>
      <c r="AP3" s="95">
        <v>0</v>
      </c>
      <c r="AQ3" s="96" t="s">
        <v>45</v>
      </c>
      <c r="AR3" s="95">
        <f>(AP3/20)*100</f>
        <v>0</v>
      </c>
      <c r="AS3" s="96" t="s">
        <v>46</v>
      </c>
    </row>
    <row r="4" spans="1:45">
      <c r="A4" s="20">
        <v>1</v>
      </c>
      <c r="B4" s="20" t="s">
        <v>45</v>
      </c>
      <c r="C4" s="52">
        <f t="shared" ref="C4:C43" si="0">(A4/40)*100</f>
        <v>2.5</v>
      </c>
      <c r="D4" s="44" t="s">
        <v>46</v>
      </c>
      <c r="E4" s="44" t="s">
        <v>46</v>
      </c>
      <c r="F4" s="44" t="s">
        <v>46</v>
      </c>
      <c r="H4" s="22">
        <v>1</v>
      </c>
      <c r="I4" s="22" t="s">
        <v>45</v>
      </c>
      <c r="J4" s="23">
        <v>2</v>
      </c>
      <c r="K4" s="44" t="s">
        <v>46</v>
      </c>
      <c r="L4" s="44" t="s">
        <v>46</v>
      </c>
      <c r="M4" s="44" t="s">
        <v>46</v>
      </c>
      <c r="O4" s="25">
        <v>1</v>
      </c>
      <c r="P4" s="25" t="s">
        <v>45</v>
      </c>
      <c r="Q4" s="25">
        <v>2.2000000000000002</v>
      </c>
      <c r="R4" s="44" t="s">
        <v>46</v>
      </c>
      <c r="S4" s="44" t="s">
        <v>46</v>
      </c>
      <c r="T4" s="44" t="s">
        <v>46</v>
      </c>
      <c r="V4" s="26">
        <v>1</v>
      </c>
      <c r="W4" s="26" t="s">
        <v>45</v>
      </c>
      <c r="X4" s="26">
        <f t="shared" ref="X4:X43" si="1">(V4/40)*100</f>
        <v>2.5</v>
      </c>
      <c r="Y4" s="44" t="s">
        <v>46</v>
      </c>
      <c r="Z4" s="44" t="s">
        <v>46</v>
      </c>
      <c r="AA4" s="44" t="s">
        <v>46</v>
      </c>
      <c r="AC4" s="27">
        <v>1</v>
      </c>
      <c r="AD4" s="27" t="s">
        <v>45</v>
      </c>
      <c r="AE4" s="51">
        <v>3.3</v>
      </c>
      <c r="AF4" s="44" t="s">
        <v>46</v>
      </c>
      <c r="AG4" s="44" t="s">
        <v>46</v>
      </c>
      <c r="AH4" s="44" t="s">
        <v>46</v>
      </c>
      <c r="AJ4" s="47">
        <v>1</v>
      </c>
      <c r="AK4" s="47" t="s">
        <v>45</v>
      </c>
      <c r="AL4" s="47">
        <f t="shared" ref="AL4:AL23" si="2">(AJ4/20)*100</f>
        <v>5</v>
      </c>
      <c r="AM4" s="44" t="s">
        <v>46</v>
      </c>
      <c r="AN4" s="44" t="s">
        <v>46</v>
      </c>
      <c r="AP4" s="95">
        <v>1</v>
      </c>
      <c r="AQ4" s="96" t="s">
        <v>45</v>
      </c>
      <c r="AR4" s="95">
        <f t="shared" ref="AR4:AR23" si="3">(AP4/20)*100</f>
        <v>5</v>
      </c>
      <c r="AS4" s="96" t="s">
        <v>46</v>
      </c>
    </row>
    <row r="5" spans="1:45">
      <c r="A5" s="20">
        <v>2</v>
      </c>
      <c r="B5" s="20" t="s">
        <v>45</v>
      </c>
      <c r="C5" s="52">
        <f t="shared" si="0"/>
        <v>5</v>
      </c>
      <c r="D5" s="44" t="s">
        <v>46</v>
      </c>
      <c r="E5" s="44" t="s">
        <v>46</v>
      </c>
      <c r="F5" s="44" t="s">
        <v>46</v>
      </c>
      <c r="H5" s="22">
        <v>2</v>
      </c>
      <c r="I5" s="22" t="s">
        <v>45</v>
      </c>
      <c r="J5" s="23">
        <v>4</v>
      </c>
      <c r="K5" s="44" t="s">
        <v>46</v>
      </c>
      <c r="L5" s="44" t="s">
        <v>46</v>
      </c>
      <c r="M5" s="44" t="s">
        <v>46</v>
      </c>
      <c r="O5" s="25">
        <v>2</v>
      </c>
      <c r="P5" s="25" t="s">
        <v>45</v>
      </c>
      <c r="Q5" s="25">
        <v>4.4000000000000004</v>
      </c>
      <c r="R5" s="44" t="s">
        <v>46</v>
      </c>
      <c r="S5" s="44" t="s">
        <v>46</v>
      </c>
      <c r="T5" s="44" t="s">
        <v>46</v>
      </c>
      <c r="V5" s="26">
        <v>2</v>
      </c>
      <c r="W5" s="26" t="s">
        <v>45</v>
      </c>
      <c r="X5" s="26">
        <f t="shared" si="1"/>
        <v>5</v>
      </c>
      <c r="Y5" s="44" t="s">
        <v>46</v>
      </c>
      <c r="Z5" s="44" t="s">
        <v>46</v>
      </c>
      <c r="AA5" s="44" t="s">
        <v>46</v>
      </c>
      <c r="AC5" s="27">
        <v>2</v>
      </c>
      <c r="AD5" s="27">
        <v>82</v>
      </c>
      <c r="AE5" s="51">
        <v>6.6666666666666696</v>
      </c>
      <c r="AF5" s="44" t="s">
        <v>46</v>
      </c>
      <c r="AG5" s="44" t="s">
        <v>46</v>
      </c>
      <c r="AH5" s="44" t="s">
        <v>46</v>
      </c>
      <c r="AJ5" s="47">
        <v>2</v>
      </c>
      <c r="AK5" s="47">
        <v>85</v>
      </c>
      <c r="AL5" s="47">
        <f t="shared" si="2"/>
        <v>10</v>
      </c>
      <c r="AM5" s="44" t="s">
        <v>46</v>
      </c>
      <c r="AN5" s="44" t="s">
        <v>46</v>
      </c>
      <c r="AP5" s="95">
        <v>2</v>
      </c>
      <c r="AQ5" s="95">
        <v>85</v>
      </c>
      <c r="AR5" s="95">
        <f t="shared" si="3"/>
        <v>10</v>
      </c>
      <c r="AS5" s="96" t="s">
        <v>46</v>
      </c>
    </row>
    <row r="6" spans="1:45">
      <c r="A6" s="53">
        <v>3</v>
      </c>
      <c r="B6" s="54">
        <v>85</v>
      </c>
      <c r="C6" s="52">
        <f t="shared" si="0"/>
        <v>7.5</v>
      </c>
      <c r="D6" s="44" t="s">
        <v>46</v>
      </c>
      <c r="E6" s="44" t="s">
        <v>46</v>
      </c>
      <c r="F6" s="44" t="s">
        <v>46</v>
      </c>
      <c r="H6" s="22">
        <v>3</v>
      </c>
      <c r="I6" s="55">
        <v>82</v>
      </c>
      <c r="J6" s="23">
        <v>6</v>
      </c>
      <c r="K6" s="44" t="s">
        <v>46</v>
      </c>
      <c r="L6" s="44" t="s">
        <v>46</v>
      </c>
      <c r="M6" s="44" t="s">
        <v>46</v>
      </c>
      <c r="O6" s="25">
        <v>3</v>
      </c>
      <c r="P6" s="25">
        <v>82</v>
      </c>
      <c r="Q6" s="25">
        <v>6.6</v>
      </c>
      <c r="R6" s="44" t="s">
        <v>46</v>
      </c>
      <c r="S6" s="44" t="s">
        <v>46</v>
      </c>
      <c r="T6" s="44" t="s">
        <v>46</v>
      </c>
      <c r="V6" s="26">
        <v>3</v>
      </c>
      <c r="W6" s="26">
        <v>82</v>
      </c>
      <c r="X6" s="26">
        <f t="shared" si="1"/>
        <v>7.5</v>
      </c>
      <c r="Y6" s="44" t="s">
        <v>46</v>
      </c>
      <c r="Z6" s="44" t="s">
        <v>46</v>
      </c>
      <c r="AA6" s="44" t="s">
        <v>46</v>
      </c>
      <c r="AC6" s="27">
        <v>3</v>
      </c>
      <c r="AD6" s="27">
        <v>84</v>
      </c>
      <c r="AE6" s="51">
        <v>10</v>
      </c>
      <c r="AF6" s="44" t="s">
        <v>46</v>
      </c>
      <c r="AG6" s="44" t="s">
        <v>46</v>
      </c>
      <c r="AH6" s="44" t="s">
        <v>46</v>
      </c>
      <c r="AJ6" s="47">
        <v>3</v>
      </c>
      <c r="AK6" s="47">
        <v>86</v>
      </c>
      <c r="AL6" s="47">
        <f t="shared" si="2"/>
        <v>15</v>
      </c>
      <c r="AM6" s="44" t="s">
        <v>46</v>
      </c>
      <c r="AN6" s="44" t="s">
        <v>46</v>
      </c>
      <c r="AP6" s="95">
        <v>3</v>
      </c>
      <c r="AQ6" s="95">
        <v>86</v>
      </c>
      <c r="AR6" s="95">
        <f t="shared" si="3"/>
        <v>15</v>
      </c>
      <c r="AS6" s="96" t="s">
        <v>46</v>
      </c>
    </row>
    <row r="7" spans="1:45">
      <c r="A7" s="53">
        <v>4</v>
      </c>
      <c r="B7" s="54">
        <v>85</v>
      </c>
      <c r="C7" s="52">
        <f t="shared" si="0"/>
        <v>10</v>
      </c>
      <c r="D7" s="44" t="s">
        <v>46</v>
      </c>
      <c r="E7" s="44" t="s">
        <v>46</v>
      </c>
      <c r="F7" s="44" t="s">
        <v>46</v>
      </c>
      <c r="H7" s="22">
        <v>4</v>
      </c>
      <c r="I7" s="55">
        <v>83</v>
      </c>
      <c r="J7" s="23">
        <v>8</v>
      </c>
      <c r="K7" s="44" t="s">
        <v>46</v>
      </c>
      <c r="L7" s="44" t="s">
        <v>46</v>
      </c>
      <c r="M7" s="44" t="s">
        <v>46</v>
      </c>
      <c r="O7" s="25">
        <v>4</v>
      </c>
      <c r="P7" s="25">
        <v>83</v>
      </c>
      <c r="Q7" s="25">
        <v>8.8000000000000007</v>
      </c>
      <c r="R7" s="44" t="s">
        <v>46</v>
      </c>
      <c r="S7" s="44" t="s">
        <v>46</v>
      </c>
      <c r="T7" s="44" t="s">
        <v>46</v>
      </c>
      <c r="V7" s="26">
        <v>4</v>
      </c>
      <c r="W7" s="26">
        <v>84</v>
      </c>
      <c r="X7" s="26">
        <f t="shared" si="1"/>
        <v>10</v>
      </c>
      <c r="Y7" s="44" t="s">
        <v>46</v>
      </c>
      <c r="Z7" s="44" t="s">
        <v>46</v>
      </c>
      <c r="AA7" s="44" t="s">
        <v>46</v>
      </c>
      <c r="AC7" s="27">
        <v>4</v>
      </c>
      <c r="AD7" s="27">
        <v>86</v>
      </c>
      <c r="AE7" s="51">
        <v>13.3333333333333</v>
      </c>
      <c r="AF7" s="44" t="s">
        <v>46</v>
      </c>
      <c r="AG7" s="44" t="s">
        <v>46</v>
      </c>
      <c r="AH7" s="44" t="s">
        <v>46</v>
      </c>
      <c r="AJ7" s="47">
        <v>4</v>
      </c>
      <c r="AK7" s="47">
        <v>88</v>
      </c>
      <c r="AL7" s="47">
        <f t="shared" si="2"/>
        <v>20</v>
      </c>
      <c r="AM7" s="44" t="s">
        <v>47</v>
      </c>
      <c r="AN7" s="44" t="s">
        <v>46</v>
      </c>
      <c r="AP7" s="95">
        <v>4</v>
      </c>
      <c r="AQ7" s="95">
        <v>88</v>
      </c>
      <c r="AR7" s="95">
        <f t="shared" si="3"/>
        <v>20</v>
      </c>
      <c r="AS7" s="96" t="s">
        <v>47</v>
      </c>
    </row>
    <row r="8" spans="1:45">
      <c r="A8" s="53">
        <v>5</v>
      </c>
      <c r="B8" s="54">
        <v>85</v>
      </c>
      <c r="C8" s="52">
        <f t="shared" si="0"/>
        <v>12.5</v>
      </c>
      <c r="D8" s="44" t="s">
        <v>46</v>
      </c>
      <c r="E8" s="44" t="s">
        <v>46</v>
      </c>
      <c r="F8" s="44" t="s">
        <v>46</v>
      </c>
      <c r="H8" s="22">
        <v>5</v>
      </c>
      <c r="I8" s="55">
        <v>84</v>
      </c>
      <c r="J8" s="23">
        <v>10</v>
      </c>
      <c r="K8" s="44" t="s">
        <v>46</v>
      </c>
      <c r="L8" s="44" t="s">
        <v>46</v>
      </c>
      <c r="M8" s="44" t="s">
        <v>46</v>
      </c>
      <c r="O8" s="25">
        <v>5</v>
      </c>
      <c r="P8" s="25">
        <v>84</v>
      </c>
      <c r="Q8" s="25">
        <v>11.1</v>
      </c>
      <c r="R8" s="44" t="s">
        <v>46</v>
      </c>
      <c r="S8" s="44" t="s">
        <v>46</v>
      </c>
      <c r="T8" s="44" t="s">
        <v>46</v>
      </c>
      <c r="V8" s="26">
        <v>5</v>
      </c>
      <c r="W8" s="26">
        <v>86</v>
      </c>
      <c r="X8" s="26">
        <f t="shared" si="1"/>
        <v>12.5</v>
      </c>
      <c r="Y8" s="44" t="s">
        <v>46</v>
      </c>
      <c r="Z8" s="44" t="s">
        <v>46</v>
      </c>
      <c r="AA8" s="44" t="s">
        <v>46</v>
      </c>
      <c r="AC8" s="27">
        <v>5</v>
      </c>
      <c r="AD8" s="27">
        <v>87</v>
      </c>
      <c r="AE8" s="51">
        <v>16.6666666666667</v>
      </c>
      <c r="AF8" s="44" t="s">
        <v>46</v>
      </c>
      <c r="AG8" s="44" t="s">
        <v>46</v>
      </c>
      <c r="AH8" s="44" t="s">
        <v>46</v>
      </c>
      <c r="AJ8" s="47">
        <v>5</v>
      </c>
      <c r="AK8" s="47">
        <v>90</v>
      </c>
      <c r="AL8" s="47">
        <f t="shared" si="2"/>
        <v>25</v>
      </c>
      <c r="AM8" s="44" t="s">
        <v>47</v>
      </c>
      <c r="AN8" s="44" t="s">
        <v>47</v>
      </c>
      <c r="AP8" s="95">
        <v>5</v>
      </c>
      <c r="AQ8" s="95">
        <v>90</v>
      </c>
      <c r="AR8" s="95">
        <f t="shared" si="3"/>
        <v>25</v>
      </c>
      <c r="AS8" s="96" t="s">
        <v>47</v>
      </c>
    </row>
    <row r="9" spans="1:45">
      <c r="A9" s="53">
        <v>6</v>
      </c>
      <c r="B9" s="54">
        <v>86</v>
      </c>
      <c r="C9" s="52">
        <f t="shared" si="0"/>
        <v>15</v>
      </c>
      <c r="D9" s="44" t="s">
        <v>46</v>
      </c>
      <c r="E9" s="44" t="s">
        <v>46</v>
      </c>
      <c r="F9" s="44" t="s">
        <v>46</v>
      </c>
      <c r="H9" s="22">
        <v>6</v>
      </c>
      <c r="I9" s="55">
        <v>86</v>
      </c>
      <c r="J9" s="23">
        <v>12</v>
      </c>
      <c r="K9" s="44" t="s">
        <v>46</v>
      </c>
      <c r="L9" s="44" t="s">
        <v>46</v>
      </c>
      <c r="M9" s="44" t="s">
        <v>46</v>
      </c>
      <c r="O9" s="25">
        <v>6</v>
      </c>
      <c r="P9" s="25">
        <v>86</v>
      </c>
      <c r="Q9" s="25">
        <v>13.3</v>
      </c>
      <c r="R9" s="44" t="s">
        <v>46</v>
      </c>
      <c r="S9" s="44" t="s">
        <v>46</v>
      </c>
      <c r="T9" s="44" t="s">
        <v>46</v>
      </c>
      <c r="V9" s="26">
        <v>6</v>
      </c>
      <c r="W9" s="26">
        <v>87</v>
      </c>
      <c r="X9" s="26">
        <f t="shared" si="1"/>
        <v>15</v>
      </c>
      <c r="Y9" s="44" t="s">
        <v>46</v>
      </c>
      <c r="Z9" s="44" t="s">
        <v>46</v>
      </c>
      <c r="AA9" s="44" t="s">
        <v>46</v>
      </c>
      <c r="AC9" s="27">
        <v>6</v>
      </c>
      <c r="AD9" s="27">
        <v>90</v>
      </c>
      <c r="AE9" s="51">
        <v>20</v>
      </c>
      <c r="AF9" s="44" t="s">
        <v>46</v>
      </c>
      <c r="AG9" s="44" t="s">
        <v>46</v>
      </c>
      <c r="AH9" s="44" t="s">
        <v>46</v>
      </c>
      <c r="AJ9" s="47">
        <v>6</v>
      </c>
      <c r="AK9" s="47">
        <v>91</v>
      </c>
      <c r="AL9" s="47">
        <f t="shared" si="2"/>
        <v>30</v>
      </c>
      <c r="AM9" s="44" t="s">
        <v>47</v>
      </c>
      <c r="AN9" s="44" t="s">
        <v>47</v>
      </c>
      <c r="AP9" s="95">
        <v>6</v>
      </c>
      <c r="AQ9" s="95">
        <v>91</v>
      </c>
      <c r="AR9" s="95">
        <f t="shared" si="3"/>
        <v>30</v>
      </c>
      <c r="AS9" s="96" t="s">
        <v>47</v>
      </c>
    </row>
    <row r="10" spans="1:45">
      <c r="A10" s="53">
        <v>7</v>
      </c>
      <c r="B10" s="54">
        <v>87</v>
      </c>
      <c r="C10" s="52">
        <f t="shared" si="0"/>
        <v>17.5</v>
      </c>
      <c r="D10" s="44" t="s">
        <v>46</v>
      </c>
      <c r="E10" s="44" t="s">
        <v>46</v>
      </c>
      <c r="F10" s="44" t="s">
        <v>46</v>
      </c>
      <c r="H10" s="22">
        <v>7</v>
      </c>
      <c r="I10" s="55">
        <v>87</v>
      </c>
      <c r="J10" s="23">
        <v>14</v>
      </c>
      <c r="K10" s="44" t="s">
        <v>46</v>
      </c>
      <c r="L10" s="44" t="s">
        <v>46</v>
      </c>
      <c r="M10" s="44" t="s">
        <v>46</v>
      </c>
      <c r="O10" s="25">
        <v>7</v>
      </c>
      <c r="P10" s="25">
        <v>87</v>
      </c>
      <c r="Q10" s="25">
        <v>15.5</v>
      </c>
      <c r="R10" s="44" t="s">
        <v>46</v>
      </c>
      <c r="S10" s="44" t="s">
        <v>46</v>
      </c>
      <c r="T10" s="44" t="s">
        <v>46</v>
      </c>
      <c r="V10" s="26">
        <v>7</v>
      </c>
      <c r="W10" s="26">
        <v>88</v>
      </c>
      <c r="X10" s="26">
        <f t="shared" si="1"/>
        <v>17.5</v>
      </c>
      <c r="Y10" s="44" t="s">
        <v>46</v>
      </c>
      <c r="Z10" s="44" t="s">
        <v>46</v>
      </c>
      <c r="AA10" s="44" t="s">
        <v>46</v>
      </c>
      <c r="AC10" s="27">
        <v>7</v>
      </c>
      <c r="AD10" s="27">
        <v>91</v>
      </c>
      <c r="AE10" s="51">
        <v>23.3333333333333</v>
      </c>
      <c r="AF10" s="44" t="s">
        <v>47</v>
      </c>
      <c r="AG10" s="44" t="s">
        <v>46</v>
      </c>
      <c r="AH10" s="44" t="s">
        <v>46</v>
      </c>
      <c r="AJ10" s="47">
        <v>7</v>
      </c>
      <c r="AK10" s="47">
        <v>93</v>
      </c>
      <c r="AL10" s="47">
        <f t="shared" si="2"/>
        <v>35</v>
      </c>
      <c r="AM10" s="44" t="s">
        <v>47</v>
      </c>
      <c r="AN10" s="44" t="s">
        <v>47</v>
      </c>
      <c r="AP10" s="95">
        <v>7</v>
      </c>
      <c r="AQ10" s="95">
        <v>93</v>
      </c>
      <c r="AR10" s="95">
        <f t="shared" si="3"/>
        <v>35</v>
      </c>
      <c r="AS10" s="96" t="s">
        <v>47</v>
      </c>
    </row>
    <row r="11" spans="1:45">
      <c r="A11" s="53">
        <v>8</v>
      </c>
      <c r="B11" s="54">
        <v>88</v>
      </c>
      <c r="C11" s="52">
        <f t="shared" si="0"/>
        <v>20</v>
      </c>
      <c r="D11" s="44" t="s">
        <v>47</v>
      </c>
      <c r="E11" s="44" t="s">
        <v>46</v>
      </c>
      <c r="F11" s="44" t="s">
        <v>46</v>
      </c>
      <c r="H11" s="22">
        <v>8</v>
      </c>
      <c r="I11" s="55">
        <v>88</v>
      </c>
      <c r="J11" s="23">
        <v>16</v>
      </c>
      <c r="K11" s="44" t="s">
        <v>46</v>
      </c>
      <c r="L11" s="44" t="s">
        <v>46</v>
      </c>
      <c r="M11" s="44" t="s">
        <v>46</v>
      </c>
      <c r="O11" s="25">
        <v>8</v>
      </c>
      <c r="P11" s="25">
        <v>88</v>
      </c>
      <c r="Q11" s="25">
        <v>17.7</v>
      </c>
      <c r="R11" s="44" t="s">
        <v>46</v>
      </c>
      <c r="S11" s="44" t="s">
        <v>46</v>
      </c>
      <c r="T11" s="44" t="s">
        <v>46</v>
      </c>
      <c r="V11" s="26">
        <v>8</v>
      </c>
      <c r="W11" s="26">
        <v>90</v>
      </c>
      <c r="X11" s="26">
        <f t="shared" si="1"/>
        <v>20</v>
      </c>
      <c r="Y11" s="44" t="s">
        <v>46</v>
      </c>
      <c r="Z11" s="44" t="s">
        <v>46</v>
      </c>
      <c r="AA11" s="44" t="s">
        <v>46</v>
      </c>
      <c r="AC11" s="27">
        <v>8</v>
      </c>
      <c r="AD11" s="27">
        <v>92</v>
      </c>
      <c r="AE11" s="51">
        <v>26.6666666666667</v>
      </c>
      <c r="AF11" s="44" t="s">
        <v>47</v>
      </c>
      <c r="AG11" s="44" t="s">
        <v>47</v>
      </c>
      <c r="AH11" s="44" t="s">
        <v>46</v>
      </c>
      <c r="AJ11" s="47">
        <v>8</v>
      </c>
      <c r="AK11" s="47">
        <v>94</v>
      </c>
      <c r="AL11" s="47">
        <f t="shared" si="2"/>
        <v>40</v>
      </c>
      <c r="AM11" s="44" t="s">
        <v>47</v>
      </c>
      <c r="AN11" s="44" t="s">
        <v>47</v>
      </c>
      <c r="AP11" s="95">
        <v>8</v>
      </c>
      <c r="AQ11" s="95">
        <v>94</v>
      </c>
      <c r="AR11" s="95">
        <f t="shared" si="3"/>
        <v>40</v>
      </c>
      <c r="AS11" s="96" t="s">
        <v>48</v>
      </c>
    </row>
    <row r="12" spans="1:45">
      <c r="A12" s="53">
        <v>9</v>
      </c>
      <c r="B12" s="54">
        <v>89</v>
      </c>
      <c r="C12" s="52">
        <f t="shared" si="0"/>
        <v>22.5</v>
      </c>
      <c r="D12" s="44" t="s">
        <v>47</v>
      </c>
      <c r="E12" s="44" t="s">
        <v>46</v>
      </c>
      <c r="F12" s="44" t="s">
        <v>46</v>
      </c>
      <c r="H12" s="22">
        <v>9</v>
      </c>
      <c r="I12" s="55">
        <v>89</v>
      </c>
      <c r="J12" s="23">
        <v>18</v>
      </c>
      <c r="K12" s="44" t="s">
        <v>46</v>
      </c>
      <c r="L12" s="44" t="s">
        <v>46</v>
      </c>
      <c r="M12" s="44" t="s">
        <v>46</v>
      </c>
      <c r="O12" s="25">
        <v>9</v>
      </c>
      <c r="P12" s="25">
        <v>90</v>
      </c>
      <c r="Q12" s="25">
        <v>20</v>
      </c>
      <c r="R12" s="44" t="s">
        <v>46</v>
      </c>
      <c r="S12" s="44" t="s">
        <v>46</v>
      </c>
      <c r="T12" s="44" t="s">
        <v>46</v>
      </c>
      <c r="V12" s="26">
        <v>9</v>
      </c>
      <c r="W12" s="26">
        <v>91</v>
      </c>
      <c r="X12" s="26">
        <f t="shared" si="1"/>
        <v>22.5</v>
      </c>
      <c r="Y12" s="44" t="s">
        <v>47</v>
      </c>
      <c r="Z12" s="44" t="s">
        <v>46</v>
      </c>
      <c r="AA12" s="44" t="s">
        <v>46</v>
      </c>
      <c r="AC12" s="27">
        <v>9</v>
      </c>
      <c r="AD12" s="27">
        <v>94</v>
      </c>
      <c r="AE12" s="51">
        <v>30</v>
      </c>
      <c r="AF12" s="44" t="s">
        <v>47</v>
      </c>
      <c r="AG12" s="44" t="s">
        <v>47</v>
      </c>
      <c r="AH12" s="44" t="s">
        <v>47</v>
      </c>
      <c r="AJ12" s="47">
        <v>9</v>
      </c>
      <c r="AK12" s="47">
        <v>95</v>
      </c>
      <c r="AL12" s="47">
        <f t="shared" si="2"/>
        <v>45</v>
      </c>
      <c r="AM12" s="44" t="s">
        <v>47</v>
      </c>
      <c r="AN12" s="44" t="s">
        <v>47</v>
      </c>
      <c r="AP12" s="95">
        <v>9</v>
      </c>
      <c r="AQ12" s="95">
        <v>95</v>
      </c>
      <c r="AR12" s="95">
        <f t="shared" si="3"/>
        <v>45</v>
      </c>
      <c r="AS12" s="96" t="s">
        <v>48</v>
      </c>
    </row>
    <row r="13" spans="1:45">
      <c r="A13" s="53">
        <v>10</v>
      </c>
      <c r="B13" s="54">
        <v>90</v>
      </c>
      <c r="C13" s="52">
        <f t="shared" si="0"/>
        <v>25</v>
      </c>
      <c r="D13" s="44" t="s">
        <v>47</v>
      </c>
      <c r="E13" s="44" t="s">
        <v>47</v>
      </c>
      <c r="F13" s="44" t="s">
        <v>46</v>
      </c>
      <c r="H13" s="22">
        <v>10</v>
      </c>
      <c r="I13" s="55">
        <v>90</v>
      </c>
      <c r="J13" s="23">
        <v>20</v>
      </c>
      <c r="K13" s="44" t="s">
        <v>46</v>
      </c>
      <c r="L13" s="44" t="s">
        <v>46</v>
      </c>
      <c r="M13" s="44" t="s">
        <v>46</v>
      </c>
      <c r="O13" s="25">
        <v>10</v>
      </c>
      <c r="P13" s="25">
        <v>91</v>
      </c>
      <c r="Q13" s="25">
        <v>22.2</v>
      </c>
      <c r="R13" s="44" t="s">
        <v>47</v>
      </c>
      <c r="S13" s="44" t="s">
        <v>46</v>
      </c>
      <c r="T13" s="44" t="s">
        <v>46</v>
      </c>
      <c r="V13" s="26">
        <v>10</v>
      </c>
      <c r="W13" s="26">
        <v>92</v>
      </c>
      <c r="X13" s="26">
        <f t="shared" si="1"/>
        <v>25</v>
      </c>
      <c r="Y13" s="44" t="s">
        <v>47</v>
      </c>
      <c r="Z13" s="44" t="s">
        <v>47</v>
      </c>
      <c r="AA13" s="44" t="s">
        <v>46</v>
      </c>
      <c r="AC13" s="27">
        <v>10</v>
      </c>
      <c r="AD13" s="27">
        <v>95</v>
      </c>
      <c r="AE13" s="51">
        <v>33.3333333333333</v>
      </c>
      <c r="AF13" s="44" t="s">
        <v>47</v>
      </c>
      <c r="AG13" s="44" t="s">
        <v>47</v>
      </c>
      <c r="AH13" s="44" t="s">
        <v>47</v>
      </c>
      <c r="AJ13" s="47">
        <v>10</v>
      </c>
      <c r="AK13" s="47">
        <v>97</v>
      </c>
      <c r="AL13" s="47">
        <f t="shared" si="2"/>
        <v>50</v>
      </c>
      <c r="AM13" s="44" t="s">
        <v>48</v>
      </c>
      <c r="AN13" s="44" t="s">
        <v>47</v>
      </c>
      <c r="AP13" s="95">
        <v>10</v>
      </c>
      <c r="AQ13" s="95">
        <v>97</v>
      </c>
      <c r="AR13" s="95">
        <f t="shared" si="3"/>
        <v>50</v>
      </c>
      <c r="AS13" s="96" t="s">
        <v>48</v>
      </c>
    </row>
    <row r="14" spans="1:45">
      <c r="A14" s="53">
        <v>11</v>
      </c>
      <c r="B14" s="54">
        <v>91</v>
      </c>
      <c r="C14" s="52">
        <f t="shared" si="0"/>
        <v>27.500000000000004</v>
      </c>
      <c r="D14" s="44" t="s">
        <v>47</v>
      </c>
      <c r="E14" s="44" t="s">
        <v>47</v>
      </c>
      <c r="F14" s="44" t="s">
        <v>46</v>
      </c>
      <c r="H14" s="22">
        <v>11</v>
      </c>
      <c r="I14" s="55">
        <v>91</v>
      </c>
      <c r="J14" s="23">
        <v>22</v>
      </c>
      <c r="K14" s="44" t="s">
        <v>47</v>
      </c>
      <c r="L14" s="44" t="s">
        <v>46</v>
      </c>
      <c r="M14" s="44" t="s">
        <v>46</v>
      </c>
      <c r="O14" s="25">
        <v>11</v>
      </c>
      <c r="P14" s="25">
        <v>92</v>
      </c>
      <c r="Q14" s="25">
        <v>24.4</v>
      </c>
      <c r="R14" s="44" t="s">
        <v>47</v>
      </c>
      <c r="S14" s="44" t="s">
        <v>46</v>
      </c>
      <c r="T14" s="44" t="s">
        <v>46</v>
      </c>
      <c r="V14" s="26">
        <v>11</v>
      </c>
      <c r="W14" s="26">
        <v>92</v>
      </c>
      <c r="X14" s="26">
        <f t="shared" si="1"/>
        <v>27.500000000000004</v>
      </c>
      <c r="Y14" s="44" t="s">
        <v>47</v>
      </c>
      <c r="Z14" s="44" t="s">
        <v>47</v>
      </c>
      <c r="AA14" s="44" t="s">
        <v>47</v>
      </c>
      <c r="AC14" s="27">
        <v>11</v>
      </c>
      <c r="AD14" s="27">
        <v>95</v>
      </c>
      <c r="AE14" s="51">
        <v>36.6666666666667</v>
      </c>
      <c r="AF14" s="44" t="s">
        <v>47</v>
      </c>
      <c r="AG14" s="44" t="s">
        <v>47</v>
      </c>
      <c r="AH14" s="44" t="s">
        <v>47</v>
      </c>
      <c r="AJ14" s="47">
        <v>11</v>
      </c>
      <c r="AK14" s="47">
        <v>97</v>
      </c>
      <c r="AL14" s="47">
        <f t="shared" si="2"/>
        <v>55.000000000000007</v>
      </c>
      <c r="AM14" s="44" t="s">
        <v>48</v>
      </c>
      <c r="AN14" s="44" t="s">
        <v>47</v>
      </c>
      <c r="AP14" s="95">
        <v>11</v>
      </c>
      <c r="AQ14" s="95">
        <v>98</v>
      </c>
      <c r="AR14" s="95">
        <f t="shared" si="3"/>
        <v>55.000000000000007</v>
      </c>
      <c r="AS14" s="96" t="s">
        <v>48</v>
      </c>
    </row>
    <row r="15" spans="1:45">
      <c r="A15" s="53">
        <v>12</v>
      </c>
      <c r="B15" s="54">
        <v>91</v>
      </c>
      <c r="C15" s="52">
        <f t="shared" si="0"/>
        <v>30</v>
      </c>
      <c r="D15" s="44" t="s">
        <v>47</v>
      </c>
      <c r="E15" s="44" t="s">
        <v>47</v>
      </c>
      <c r="F15" s="44" t="s">
        <v>46</v>
      </c>
      <c r="H15" s="22">
        <v>12</v>
      </c>
      <c r="I15" s="55">
        <v>92</v>
      </c>
      <c r="J15" s="23">
        <v>24</v>
      </c>
      <c r="K15" s="44" t="s">
        <v>47</v>
      </c>
      <c r="L15" s="44" t="s">
        <v>46</v>
      </c>
      <c r="M15" s="44" t="s">
        <v>46</v>
      </c>
      <c r="O15" s="25">
        <v>12</v>
      </c>
      <c r="P15" s="25">
        <v>92</v>
      </c>
      <c r="Q15" s="25">
        <v>26.6</v>
      </c>
      <c r="R15" s="44" t="s">
        <v>47</v>
      </c>
      <c r="S15" s="44" t="s">
        <v>47</v>
      </c>
      <c r="T15" s="44" t="s">
        <v>46</v>
      </c>
      <c r="V15" s="26">
        <v>12</v>
      </c>
      <c r="W15" s="26">
        <v>94</v>
      </c>
      <c r="X15" s="26">
        <f t="shared" si="1"/>
        <v>30</v>
      </c>
      <c r="Y15" s="44" t="s">
        <v>47</v>
      </c>
      <c r="Z15" s="44" t="s">
        <v>47</v>
      </c>
      <c r="AA15" s="44" t="s">
        <v>47</v>
      </c>
      <c r="AC15" s="27">
        <v>12</v>
      </c>
      <c r="AD15" s="27">
        <v>97</v>
      </c>
      <c r="AE15" s="51">
        <v>40</v>
      </c>
      <c r="AF15" s="44" t="s">
        <v>47</v>
      </c>
      <c r="AG15" s="44" t="s">
        <v>47</v>
      </c>
      <c r="AH15" s="44" t="s">
        <v>47</v>
      </c>
      <c r="AJ15" s="47">
        <v>12</v>
      </c>
      <c r="AK15" s="47">
        <v>99</v>
      </c>
      <c r="AL15" s="47">
        <f t="shared" si="2"/>
        <v>60</v>
      </c>
      <c r="AM15" s="44" t="s">
        <v>48</v>
      </c>
      <c r="AN15" s="44" t="s">
        <v>48</v>
      </c>
      <c r="AP15" s="95">
        <v>12</v>
      </c>
      <c r="AQ15" s="95">
        <v>99</v>
      </c>
      <c r="AR15" s="95">
        <f t="shared" si="3"/>
        <v>60</v>
      </c>
      <c r="AS15" s="96" t="s">
        <v>49</v>
      </c>
    </row>
    <row r="16" spans="1:45">
      <c r="A16" s="53">
        <v>13</v>
      </c>
      <c r="B16" s="54">
        <v>92</v>
      </c>
      <c r="C16" s="52">
        <f t="shared" si="0"/>
        <v>32.5</v>
      </c>
      <c r="D16" s="44" t="s">
        <v>47</v>
      </c>
      <c r="E16" s="44" t="s">
        <v>47</v>
      </c>
      <c r="F16" s="44" t="s">
        <v>47</v>
      </c>
      <c r="H16" s="22">
        <v>13</v>
      </c>
      <c r="I16" s="55">
        <v>92</v>
      </c>
      <c r="J16" s="23">
        <v>26</v>
      </c>
      <c r="K16" s="44" t="s">
        <v>47</v>
      </c>
      <c r="L16" s="44" t="s">
        <v>47</v>
      </c>
      <c r="M16" s="44" t="s">
        <v>46</v>
      </c>
      <c r="O16" s="25">
        <v>13</v>
      </c>
      <c r="P16" s="25">
        <v>93</v>
      </c>
      <c r="Q16" s="56">
        <f t="shared" ref="Q16:Q48" si="4">(O16/45)*100</f>
        <v>28.888888888888886</v>
      </c>
      <c r="R16" s="44" t="s">
        <v>47</v>
      </c>
      <c r="S16" s="44" t="s">
        <v>47</v>
      </c>
      <c r="T16" s="44" t="s">
        <v>47</v>
      </c>
      <c r="V16" s="26">
        <v>13</v>
      </c>
      <c r="W16" s="26">
        <v>95</v>
      </c>
      <c r="X16" s="26">
        <f t="shared" si="1"/>
        <v>32.5</v>
      </c>
      <c r="Y16" s="44" t="s">
        <v>47</v>
      </c>
      <c r="Z16" s="44" t="s">
        <v>47</v>
      </c>
      <c r="AA16" s="44" t="s">
        <v>47</v>
      </c>
      <c r="AC16" s="27">
        <v>13</v>
      </c>
      <c r="AD16" s="27">
        <v>98</v>
      </c>
      <c r="AE16" s="51">
        <v>43.3333333333333</v>
      </c>
      <c r="AF16" s="44" t="s">
        <v>48</v>
      </c>
      <c r="AG16" s="44" t="s">
        <v>47</v>
      </c>
      <c r="AH16" s="44" t="s">
        <v>47</v>
      </c>
      <c r="AJ16" s="47">
        <v>13</v>
      </c>
      <c r="AK16" s="47">
        <v>101</v>
      </c>
      <c r="AL16" s="47">
        <f t="shared" si="2"/>
        <v>65</v>
      </c>
      <c r="AM16" s="44" t="s">
        <v>48</v>
      </c>
      <c r="AN16" s="44" t="s">
        <v>48</v>
      </c>
      <c r="AP16" s="95">
        <v>13</v>
      </c>
      <c r="AQ16" s="95">
        <v>101</v>
      </c>
      <c r="AR16" s="95">
        <f t="shared" si="3"/>
        <v>65</v>
      </c>
      <c r="AS16" s="96" t="s">
        <v>49</v>
      </c>
    </row>
    <row r="17" spans="1:45">
      <c r="A17" s="53">
        <v>14</v>
      </c>
      <c r="B17" s="54">
        <v>93</v>
      </c>
      <c r="C17" s="52">
        <f t="shared" si="0"/>
        <v>35</v>
      </c>
      <c r="D17" s="44" t="s">
        <v>47</v>
      </c>
      <c r="E17" s="44" t="s">
        <v>47</v>
      </c>
      <c r="F17" s="44" t="s">
        <v>47</v>
      </c>
      <c r="H17" s="22">
        <v>14</v>
      </c>
      <c r="I17" s="55">
        <v>93</v>
      </c>
      <c r="J17" s="23">
        <v>28</v>
      </c>
      <c r="K17" s="44" t="s">
        <v>47</v>
      </c>
      <c r="L17" s="44" t="s">
        <v>47</v>
      </c>
      <c r="M17" s="44" t="s">
        <v>47</v>
      </c>
      <c r="O17" s="25">
        <v>14</v>
      </c>
      <c r="P17" s="25">
        <v>94</v>
      </c>
      <c r="Q17" s="56">
        <f t="shared" si="4"/>
        <v>31.111111111111111</v>
      </c>
      <c r="R17" s="44" t="s">
        <v>47</v>
      </c>
      <c r="S17" s="44" t="s">
        <v>47</v>
      </c>
      <c r="T17" s="44" t="s">
        <v>47</v>
      </c>
      <c r="V17" s="26">
        <v>14</v>
      </c>
      <c r="W17" s="26">
        <v>95</v>
      </c>
      <c r="X17" s="26">
        <f t="shared" si="1"/>
        <v>35</v>
      </c>
      <c r="Y17" s="44" t="s">
        <v>47</v>
      </c>
      <c r="Z17" s="44" t="s">
        <v>47</v>
      </c>
      <c r="AA17" s="44" t="s">
        <v>47</v>
      </c>
      <c r="AC17" s="27">
        <v>14</v>
      </c>
      <c r="AD17" s="27">
        <v>99</v>
      </c>
      <c r="AE17" s="51">
        <v>46.6666666666667</v>
      </c>
      <c r="AF17" s="44" t="s">
        <v>48</v>
      </c>
      <c r="AG17" s="44" t="s">
        <v>47</v>
      </c>
      <c r="AH17" s="44" t="s">
        <v>47</v>
      </c>
      <c r="AJ17" s="47">
        <v>14</v>
      </c>
      <c r="AK17" s="47">
        <v>102</v>
      </c>
      <c r="AL17" s="47">
        <f t="shared" si="2"/>
        <v>70</v>
      </c>
      <c r="AM17" s="44" t="s">
        <v>49</v>
      </c>
      <c r="AN17" s="44" t="s">
        <v>48</v>
      </c>
      <c r="AP17" s="95">
        <v>14</v>
      </c>
      <c r="AQ17" s="95">
        <v>102</v>
      </c>
      <c r="AR17" s="95">
        <f t="shared" si="3"/>
        <v>70</v>
      </c>
      <c r="AS17" s="96" t="s">
        <v>49</v>
      </c>
    </row>
    <row r="18" spans="1:45">
      <c r="A18" s="53">
        <v>15</v>
      </c>
      <c r="B18" s="54">
        <v>93</v>
      </c>
      <c r="C18" s="52">
        <f t="shared" si="0"/>
        <v>37.5</v>
      </c>
      <c r="D18" s="44" t="s">
        <v>47</v>
      </c>
      <c r="E18" s="44" t="s">
        <v>47</v>
      </c>
      <c r="F18" s="44" t="s">
        <v>47</v>
      </c>
      <c r="H18" s="22">
        <v>15</v>
      </c>
      <c r="I18" s="55">
        <v>94</v>
      </c>
      <c r="J18" s="23">
        <v>30</v>
      </c>
      <c r="K18" s="44" t="s">
        <v>47</v>
      </c>
      <c r="L18" s="44" t="s">
        <v>47</v>
      </c>
      <c r="M18" s="44" t="s">
        <v>47</v>
      </c>
      <c r="O18" s="25">
        <v>15</v>
      </c>
      <c r="P18" s="25">
        <v>95</v>
      </c>
      <c r="Q18" s="56">
        <f t="shared" si="4"/>
        <v>33.333333333333329</v>
      </c>
      <c r="R18" s="44" t="s">
        <v>47</v>
      </c>
      <c r="S18" s="44" t="s">
        <v>47</v>
      </c>
      <c r="T18" s="44" t="s">
        <v>47</v>
      </c>
      <c r="V18" s="26">
        <v>15</v>
      </c>
      <c r="W18" s="26">
        <v>96</v>
      </c>
      <c r="X18" s="26">
        <f t="shared" si="1"/>
        <v>37.5</v>
      </c>
      <c r="Y18" s="44" t="s">
        <v>47</v>
      </c>
      <c r="Z18" s="44" t="s">
        <v>47</v>
      </c>
      <c r="AA18" s="44" t="s">
        <v>47</v>
      </c>
      <c r="AC18" s="27">
        <v>15</v>
      </c>
      <c r="AD18" s="27">
        <v>101</v>
      </c>
      <c r="AE18" s="51">
        <v>50</v>
      </c>
      <c r="AF18" s="44" t="s">
        <v>48</v>
      </c>
      <c r="AG18" s="44" t="s">
        <v>48</v>
      </c>
      <c r="AH18" s="44" t="s">
        <v>47</v>
      </c>
      <c r="AJ18" s="47">
        <v>15</v>
      </c>
      <c r="AK18" s="47">
        <v>104</v>
      </c>
      <c r="AL18" s="47">
        <f t="shared" si="2"/>
        <v>75</v>
      </c>
      <c r="AM18" s="44" t="s">
        <v>49</v>
      </c>
      <c r="AN18" s="44" t="s">
        <v>49</v>
      </c>
      <c r="AP18" s="95">
        <v>15</v>
      </c>
      <c r="AQ18" s="95">
        <v>104</v>
      </c>
      <c r="AR18" s="95">
        <f t="shared" si="3"/>
        <v>75</v>
      </c>
      <c r="AS18" s="96" t="s">
        <v>49</v>
      </c>
    </row>
    <row r="19" spans="1:45">
      <c r="A19" s="53">
        <v>16</v>
      </c>
      <c r="B19" s="54">
        <v>94</v>
      </c>
      <c r="C19" s="52">
        <f t="shared" si="0"/>
        <v>40</v>
      </c>
      <c r="D19" s="44" t="s">
        <v>48</v>
      </c>
      <c r="E19" s="44" t="s">
        <v>47</v>
      </c>
      <c r="F19" s="44" t="s">
        <v>47</v>
      </c>
      <c r="H19" s="22">
        <v>16</v>
      </c>
      <c r="I19" s="55">
        <v>95</v>
      </c>
      <c r="J19" s="23">
        <v>32</v>
      </c>
      <c r="K19" s="44" t="s">
        <v>47</v>
      </c>
      <c r="L19" s="44" t="s">
        <v>47</v>
      </c>
      <c r="M19" s="44" t="s">
        <v>47</v>
      </c>
      <c r="O19" s="25">
        <v>16</v>
      </c>
      <c r="P19" s="25">
        <v>95</v>
      </c>
      <c r="Q19" s="56">
        <f t="shared" si="4"/>
        <v>35.555555555555557</v>
      </c>
      <c r="R19" s="44" t="s">
        <v>47</v>
      </c>
      <c r="S19" s="44" t="s">
        <v>47</v>
      </c>
      <c r="T19" s="44" t="s">
        <v>47</v>
      </c>
      <c r="V19" s="26">
        <v>16</v>
      </c>
      <c r="W19" s="26">
        <v>97</v>
      </c>
      <c r="X19" s="26">
        <f t="shared" si="1"/>
        <v>40</v>
      </c>
      <c r="Y19" s="44" t="s">
        <v>47</v>
      </c>
      <c r="Z19" s="44" t="s">
        <v>47</v>
      </c>
      <c r="AA19" s="44" t="s">
        <v>47</v>
      </c>
      <c r="AC19" s="27">
        <v>16</v>
      </c>
      <c r="AD19" s="27">
        <v>101</v>
      </c>
      <c r="AE19" s="51">
        <v>53.3333333333333</v>
      </c>
      <c r="AF19" s="44" t="s">
        <v>48</v>
      </c>
      <c r="AG19" s="44" t="s">
        <v>48</v>
      </c>
      <c r="AH19" s="44" t="s">
        <v>47</v>
      </c>
      <c r="AJ19" s="47">
        <v>16</v>
      </c>
      <c r="AK19" s="47">
        <v>105</v>
      </c>
      <c r="AL19" s="47">
        <f t="shared" si="2"/>
        <v>80</v>
      </c>
      <c r="AM19" s="44" t="s">
        <v>49</v>
      </c>
      <c r="AN19" s="44" t="s">
        <v>49</v>
      </c>
      <c r="AP19" s="95">
        <v>16</v>
      </c>
      <c r="AQ19" s="95">
        <v>105</v>
      </c>
      <c r="AR19" s="95">
        <f t="shared" si="3"/>
        <v>80</v>
      </c>
      <c r="AS19" s="96" t="s">
        <v>49</v>
      </c>
    </row>
    <row r="20" spans="1:45">
      <c r="A20" s="53">
        <v>17</v>
      </c>
      <c r="B20" s="54">
        <v>95</v>
      </c>
      <c r="C20" s="52">
        <f t="shared" si="0"/>
        <v>42.5</v>
      </c>
      <c r="D20" s="44" t="s">
        <v>48</v>
      </c>
      <c r="E20" s="44" t="s">
        <v>47</v>
      </c>
      <c r="F20" s="44" t="s">
        <v>47</v>
      </c>
      <c r="H20" s="22">
        <v>17</v>
      </c>
      <c r="I20" s="55">
        <v>95</v>
      </c>
      <c r="J20" s="23">
        <v>34</v>
      </c>
      <c r="K20" s="44" t="s">
        <v>47</v>
      </c>
      <c r="L20" s="44" t="s">
        <v>47</v>
      </c>
      <c r="M20" s="44" t="s">
        <v>47</v>
      </c>
      <c r="O20" s="25">
        <v>17</v>
      </c>
      <c r="P20" s="25">
        <v>96</v>
      </c>
      <c r="Q20" s="56">
        <f t="shared" si="4"/>
        <v>37.777777777777779</v>
      </c>
      <c r="R20" s="44" t="s">
        <v>47</v>
      </c>
      <c r="S20" s="44" t="s">
        <v>47</v>
      </c>
      <c r="T20" s="44" t="s">
        <v>47</v>
      </c>
      <c r="V20" s="26">
        <v>17</v>
      </c>
      <c r="W20" s="26">
        <v>98</v>
      </c>
      <c r="X20" s="26">
        <f t="shared" si="1"/>
        <v>42.5</v>
      </c>
      <c r="Y20" s="44" t="s">
        <v>48</v>
      </c>
      <c r="Z20" s="44" t="s">
        <v>47</v>
      </c>
      <c r="AA20" s="44" t="s">
        <v>47</v>
      </c>
      <c r="AC20" s="27">
        <v>17</v>
      </c>
      <c r="AD20" s="27">
        <v>102</v>
      </c>
      <c r="AE20" s="51">
        <v>56.6666666666667</v>
      </c>
      <c r="AF20" s="44" t="s">
        <v>49</v>
      </c>
      <c r="AG20" s="44" t="s">
        <v>48</v>
      </c>
      <c r="AH20" s="44" t="s">
        <v>48</v>
      </c>
      <c r="AJ20" s="47">
        <v>17</v>
      </c>
      <c r="AK20" s="47">
        <v>107</v>
      </c>
      <c r="AL20" s="47">
        <f t="shared" si="2"/>
        <v>85</v>
      </c>
      <c r="AM20" s="44" t="s">
        <v>50</v>
      </c>
      <c r="AN20" s="44" t="s">
        <v>49</v>
      </c>
      <c r="AP20" s="95">
        <v>17</v>
      </c>
      <c r="AQ20" s="95">
        <v>107</v>
      </c>
      <c r="AR20" s="95">
        <f t="shared" si="3"/>
        <v>85</v>
      </c>
      <c r="AS20" s="96" t="s">
        <v>50</v>
      </c>
    </row>
    <row r="21" spans="1:45" ht="15.75" customHeight="1">
      <c r="A21" s="53">
        <v>18</v>
      </c>
      <c r="B21" s="54">
        <v>95</v>
      </c>
      <c r="C21" s="52">
        <f t="shared" si="0"/>
        <v>45</v>
      </c>
      <c r="D21" s="44" t="s">
        <v>48</v>
      </c>
      <c r="E21" s="44" t="s">
        <v>47</v>
      </c>
      <c r="F21" s="44" t="s">
        <v>47</v>
      </c>
      <c r="H21" s="22">
        <v>18</v>
      </c>
      <c r="I21" s="55">
        <v>96</v>
      </c>
      <c r="J21" s="23">
        <v>36</v>
      </c>
      <c r="K21" s="44" t="s">
        <v>47</v>
      </c>
      <c r="L21" s="44" t="s">
        <v>47</v>
      </c>
      <c r="M21" s="44" t="s">
        <v>47</v>
      </c>
      <c r="O21" s="25">
        <v>18</v>
      </c>
      <c r="P21" s="25">
        <v>97</v>
      </c>
      <c r="Q21" s="56">
        <f t="shared" si="4"/>
        <v>40</v>
      </c>
      <c r="R21" s="44" t="s">
        <v>47</v>
      </c>
      <c r="S21" s="44" t="s">
        <v>47</v>
      </c>
      <c r="T21" s="44" t="s">
        <v>47</v>
      </c>
      <c r="V21" s="26">
        <v>18</v>
      </c>
      <c r="W21" s="26">
        <v>99</v>
      </c>
      <c r="X21" s="26">
        <f t="shared" si="1"/>
        <v>45</v>
      </c>
      <c r="Y21" s="44" t="s">
        <v>48</v>
      </c>
      <c r="Z21" s="44" t="s">
        <v>47</v>
      </c>
      <c r="AA21" s="44" t="s">
        <v>47</v>
      </c>
      <c r="AC21" s="27">
        <v>18</v>
      </c>
      <c r="AD21" s="27">
        <v>104</v>
      </c>
      <c r="AE21" s="51">
        <v>60</v>
      </c>
      <c r="AF21" s="44" t="s">
        <v>49</v>
      </c>
      <c r="AG21" s="44" t="s">
        <v>48</v>
      </c>
      <c r="AH21" s="44" t="s">
        <v>48</v>
      </c>
      <c r="AJ21" s="47">
        <v>18</v>
      </c>
      <c r="AK21" s="47">
        <v>110</v>
      </c>
      <c r="AL21" s="47">
        <f t="shared" si="2"/>
        <v>90</v>
      </c>
      <c r="AM21" s="44" t="s">
        <v>50</v>
      </c>
      <c r="AN21" s="44" t="s">
        <v>50</v>
      </c>
      <c r="AP21" s="95">
        <v>18</v>
      </c>
      <c r="AQ21" s="95">
        <v>110</v>
      </c>
      <c r="AR21" s="95">
        <f t="shared" si="3"/>
        <v>90</v>
      </c>
      <c r="AS21" s="96" t="s">
        <v>50</v>
      </c>
    </row>
    <row r="22" spans="1:45" ht="15.75" customHeight="1">
      <c r="A22" s="53">
        <v>19</v>
      </c>
      <c r="B22" s="54">
        <v>96</v>
      </c>
      <c r="C22" s="52">
        <f t="shared" si="0"/>
        <v>47.5</v>
      </c>
      <c r="D22" s="44" t="s">
        <v>48</v>
      </c>
      <c r="E22" s="44" t="s">
        <v>47</v>
      </c>
      <c r="F22" s="44" t="s">
        <v>47</v>
      </c>
      <c r="H22" s="22">
        <v>19</v>
      </c>
      <c r="I22" s="55">
        <v>97</v>
      </c>
      <c r="J22" s="23">
        <v>38</v>
      </c>
      <c r="K22" s="44" t="s">
        <v>47</v>
      </c>
      <c r="L22" s="44" t="s">
        <v>47</v>
      </c>
      <c r="M22" s="44" t="s">
        <v>47</v>
      </c>
      <c r="O22" s="25">
        <v>19</v>
      </c>
      <c r="P22" s="25">
        <v>98</v>
      </c>
      <c r="Q22" s="56">
        <f t="shared" si="4"/>
        <v>42.222222222222221</v>
      </c>
      <c r="R22" s="44" t="s">
        <v>48</v>
      </c>
      <c r="S22" s="44" t="s">
        <v>47</v>
      </c>
      <c r="T22" s="44" t="s">
        <v>47</v>
      </c>
      <c r="V22" s="26">
        <v>19</v>
      </c>
      <c r="W22" s="26">
        <v>99</v>
      </c>
      <c r="X22" s="26">
        <f t="shared" si="1"/>
        <v>47.5</v>
      </c>
      <c r="Y22" s="44" t="s">
        <v>48</v>
      </c>
      <c r="Z22" s="44" t="s">
        <v>47</v>
      </c>
      <c r="AA22" s="44" t="s">
        <v>47</v>
      </c>
      <c r="AC22" s="27">
        <v>19</v>
      </c>
      <c r="AD22" s="27">
        <v>105</v>
      </c>
      <c r="AE22" s="51">
        <v>63.3333333333333</v>
      </c>
      <c r="AF22" s="44" t="s">
        <v>49</v>
      </c>
      <c r="AG22" s="44" t="s">
        <v>49</v>
      </c>
      <c r="AH22" s="44" t="s">
        <v>48</v>
      </c>
      <c r="AJ22" s="47">
        <v>19</v>
      </c>
      <c r="AK22" s="47">
        <v>113</v>
      </c>
      <c r="AL22" s="47">
        <f t="shared" si="2"/>
        <v>95</v>
      </c>
      <c r="AM22" s="44" t="s">
        <v>50</v>
      </c>
      <c r="AN22" s="44" t="s">
        <v>50</v>
      </c>
      <c r="AP22" s="95">
        <v>19</v>
      </c>
      <c r="AQ22" s="95">
        <v>113</v>
      </c>
      <c r="AR22" s="95">
        <f t="shared" si="3"/>
        <v>95</v>
      </c>
      <c r="AS22" s="96" t="s">
        <v>50</v>
      </c>
    </row>
    <row r="23" spans="1:45" ht="15.75" customHeight="1">
      <c r="A23" s="53">
        <v>20</v>
      </c>
      <c r="B23" s="54">
        <v>97</v>
      </c>
      <c r="C23" s="52">
        <f t="shared" si="0"/>
        <v>50</v>
      </c>
      <c r="D23" s="44" t="s">
        <v>48</v>
      </c>
      <c r="E23" s="44" t="s">
        <v>48</v>
      </c>
      <c r="F23" s="44" t="s">
        <v>47</v>
      </c>
      <c r="H23" s="22">
        <v>20</v>
      </c>
      <c r="I23" s="55">
        <v>97</v>
      </c>
      <c r="J23" s="23">
        <v>40</v>
      </c>
      <c r="K23" s="44" t="s">
        <v>47</v>
      </c>
      <c r="L23" s="44" t="s">
        <v>47</v>
      </c>
      <c r="M23" s="44" t="s">
        <v>47</v>
      </c>
      <c r="O23" s="25">
        <v>20</v>
      </c>
      <c r="P23" s="25">
        <v>99</v>
      </c>
      <c r="Q23" s="56">
        <f t="shared" si="4"/>
        <v>44.444444444444443</v>
      </c>
      <c r="R23" s="44" t="s">
        <v>48</v>
      </c>
      <c r="S23" s="44" t="s">
        <v>47</v>
      </c>
      <c r="T23" s="44" t="s">
        <v>47</v>
      </c>
      <c r="V23" s="26">
        <v>20</v>
      </c>
      <c r="W23" s="26">
        <v>101</v>
      </c>
      <c r="X23" s="26">
        <f t="shared" si="1"/>
        <v>50</v>
      </c>
      <c r="Y23" s="44" t="s">
        <v>48</v>
      </c>
      <c r="Z23" s="44" t="s">
        <v>48</v>
      </c>
      <c r="AA23" s="44" t="s">
        <v>47</v>
      </c>
      <c r="AC23" s="27">
        <v>20</v>
      </c>
      <c r="AD23" s="27">
        <v>105</v>
      </c>
      <c r="AE23" s="51">
        <v>66.6666666666667</v>
      </c>
      <c r="AF23" s="44" t="s">
        <v>49</v>
      </c>
      <c r="AG23" s="44" t="s">
        <v>49</v>
      </c>
      <c r="AH23" s="44" t="s">
        <v>48</v>
      </c>
      <c r="AJ23" s="47">
        <v>20</v>
      </c>
      <c r="AK23" s="47">
        <v>115</v>
      </c>
      <c r="AL23" s="47">
        <f t="shared" si="2"/>
        <v>100</v>
      </c>
      <c r="AM23" s="44" t="s">
        <v>50</v>
      </c>
      <c r="AN23" s="44" t="s">
        <v>50</v>
      </c>
      <c r="AP23" s="95">
        <v>20</v>
      </c>
      <c r="AQ23" s="95">
        <v>115</v>
      </c>
      <c r="AR23" s="95">
        <f t="shared" si="3"/>
        <v>100</v>
      </c>
      <c r="AS23" s="96" t="s">
        <v>50</v>
      </c>
    </row>
    <row r="24" spans="1:45" ht="15.75" customHeight="1">
      <c r="A24" s="53">
        <v>21</v>
      </c>
      <c r="B24" s="54">
        <v>97</v>
      </c>
      <c r="C24" s="52">
        <f t="shared" si="0"/>
        <v>52.5</v>
      </c>
      <c r="D24" s="44" t="s">
        <v>48</v>
      </c>
      <c r="E24" s="44" t="s">
        <v>48</v>
      </c>
      <c r="F24" s="44" t="s">
        <v>47</v>
      </c>
      <c r="H24" s="22">
        <v>21</v>
      </c>
      <c r="I24" s="55">
        <v>98</v>
      </c>
      <c r="J24" s="23">
        <v>42</v>
      </c>
      <c r="K24" s="44" t="s">
        <v>48</v>
      </c>
      <c r="L24" s="44" t="s">
        <v>47</v>
      </c>
      <c r="M24" s="44" t="s">
        <v>47</v>
      </c>
      <c r="O24" s="25">
        <v>21</v>
      </c>
      <c r="P24" s="25">
        <v>99</v>
      </c>
      <c r="Q24" s="56">
        <f t="shared" si="4"/>
        <v>46.666666666666664</v>
      </c>
      <c r="R24" s="44" t="s">
        <v>48</v>
      </c>
      <c r="S24" s="44" t="s">
        <v>47</v>
      </c>
      <c r="T24" s="44" t="s">
        <v>47</v>
      </c>
      <c r="V24" s="26">
        <v>21</v>
      </c>
      <c r="W24" s="26">
        <v>101</v>
      </c>
      <c r="X24" s="26">
        <f t="shared" si="1"/>
        <v>52.5</v>
      </c>
      <c r="Y24" s="44" t="s">
        <v>48</v>
      </c>
      <c r="Z24" s="44" t="s">
        <v>48</v>
      </c>
      <c r="AA24" s="44" t="s">
        <v>47</v>
      </c>
      <c r="AC24" s="27">
        <v>21</v>
      </c>
      <c r="AD24" s="27">
        <v>108</v>
      </c>
      <c r="AE24" s="51">
        <v>70</v>
      </c>
      <c r="AF24" s="44" t="s">
        <v>50</v>
      </c>
      <c r="AG24" s="44" t="s">
        <v>49</v>
      </c>
      <c r="AH24" s="44" t="s">
        <v>49</v>
      </c>
    </row>
    <row r="25" spans="1:45" ht="15.75" customHeight="1">
      <c r="A25" s="53">
        <v>22</v>
      </c>
      <c r="B25" s="54">
        <v>98</v>
      </c>
      <c r="C25" s="52">
        <f t="shared" si="0"/>
        <v>55.000000000000007</v>
      </c>
      <c r="D25" s="44" t="s">
        <v>48</v>
      </c>
      <c r="E25" s="44" t="s">
        <v>48</v>
      </c>
      <c r="F25" s="44" t="s">
        <v>47</v>
      </c>
      <c r="H25" s="22">
        <v>22</v>
      </c>
      <c r="I25" s="55">
        <v>99</v>
      </c>
      <c r="J25" s="23">
        <v>44</v>
      </c>
      <c r="K25" s="44" t="s">
        <v>48</v>
      </c>
      <c r="L25" s="44" t="s">
        <v>47</v>
      </c>
      <c r="M25" s="44" t="s">
        <v>47</v>
      </c>
      <c r="O25" s="25">
        <v>22</v>
      </c>
      <c r="P25" s="25">
        <v>100</v>
      </c>
      <c r="Q25" s="56">
        <f t="shared" si="4"/>
        <v>48.888888888888886</v>
      </c>
      <c r="R25" s="44" t="s">
        <v>48</v>
      </c>
      <c r="S25" s="44" t="s">
        <v>47</v>
      </c>
      <c r="T25" s="44" t="s">
        <v>47</v>
      </c>
      <c r="V25" s="26">
        <v>22</v>
      </c>
      <c r="W25" s="26">
        <v>102</v>
      </c>
      <c r="X25" s="26">
        <f t="shared" si="1"/>
        <v>55.000000000000007</v>
      </c>
      <c r="Y25" s="44" t="s">
        <v>48</v>
      </c>
      <c r="Z25" s="44" t="s">
        <v>48</v>
      </c>
      <c r="AA25" s="44" t="s">
        <v>48</v>
      </c>
      <c r="AC25" s="27">
        <v>22</v>
      </c>
      <c r="AD25" s="27">
        <v>108</v>
      </c>
      <c r="AE25" s="51">
        <v>73.3333333333333</v>
      </c>
      <c r="AF25" s="44" t="s">
        <v>50</v>
      </c>
      <c r="AG25" s="44" t="s">
        <v>49</v>
      </c>
      <c r="AH25" s="44" t="s">
        <v>49</v>
      </c>
    </row>
    <row r="26" spans="1:45" ht="15.75" customHeight="1">
      <c r="A26" s="53">
        <v>23</v>
      </c>
      <c r="B26" s="54">
        <v>99</v>
      </c>
      <c r="C26" s="52">
        <f t="shared" si="0"/>
        <v>57.499999999999993</v>
      </c>
      <c r="D26" s="44" t="s">
        <v>49</v>
      </c>
      <c r="E26" s="44" t="s">
        <v>48</v>
      </c>
      <c r="F26" s="44" t="s">
        <v>47</v>
      </c>
      <c r="H26" s="22">
        <v>23</v>
      </c>
      <c r="I26" s="55">
        <v>99</v>
      </c>
      <c r="J26" s="23">
        <v>46</v>
      </c>
      <c r="K26" s="44" t="s">
        <v>48</v>
      </c>
      <c r="L26" s="44" t="s">
        <v>47</v>
      </c>
      <c r="M26" s="44" t="s">
        <v>47</v>
      </c>
      <c r="O26" s="25">
        <v>23</v>
      </c>
      <c r="P26" s="25">
        <v>101</v>
      </c>
      <c r="Q26" s="56">
        <f t="shared" si="4"/>
        <v>51.111111111111107</v>
      </c>
      <c r="R26" s="44" t="s">
        <v>48</v>
      </c>
      <c r="S26" s="44" t="s">
        <v>48</v>
      </c>
      <c r="T26" s="44" t="s">
        <v>47</v>
      </c>
      <c r="V26" s="26">
        <v>23</v>
      </c>
      <c r="W26" s="26">
        <v>103</v>
      </c>
      <c r="X26" s="26">
        <f t="shared" si="1"/>
        <v>57.499999999999993</v>
      </c>
      <c r="Y26" s="44" t="s">
        <v>49</v>
      </c>
      <c r="Z26" s="44" t="s">
        <v>48</v>
      </c>
      <c r="AA26" s="44" t="s">
        <v>48</v>
      </c>
      <c r="AC26" s="27">
        <v>23</v>
      </c>
      <c r="AD26" s="27">
        <v>109</v>
      </c>
      <c r="AE26" s="51">
        <v>76.6666666666667</v>
      </c>
      <c r="AF26" s="44" t="s">
        <v>50</v>
      </c>
      <c r="AG26" s="44" t="s">
        <v>50</v>
      </c>
      <c r="AH26" s="44" t="s">
        <v>49</v>
      </c>
    </row>
    <row r="27" spans="1:45" ht="15.75" customHeight="1">
      <c r="A27" s="53">
        <v>24</v>
      </c>
      <c r="B27" s="54">
        <v>99</v>
      </c>
      <c r="C27" s="52">
        <f t="shared" si="0"/>
        <v>60</v>
      </c>
      <c r="D27" s="44" t="s">
        <v>49</v>
      </c>
      <c r="E27" s="44" t="s">
        <v>48</v>
      </c>
      <c r="F27" s="44" t="s">
        <v>47</v>
      </c>
      <c r="H27" s="22">
        <v>24</v>
      </c>
      <c r="I27" s="55">
        <v>100</v>
      </c>
      <c r="J27" s="23">
        <v>48</v>
      </c>
      <c r="K27" s="44" t="s">
        <v>48</v>
      </c>
      <c r="L27" s="44" t="s">
        <v>47</v>
      </c>
      <c r="M27" s="44" t="s">
        <v>47</v>
      </c>
      <c r="O27" s="25">
        <v>24</v>
      </c>
      <c r="P27" s="25">
        <v>101</v>
      </c>
      <c r="Q27" s="56">
        <f t="shared" si="4"/>
        <v>53.333333333333336</v>
      </c>
      <c r="R27" s="44" t="s">
        <v>48</v>
      </c>
      <c r="S27" s="44" t="s">
        <v>48</v>
      </c>
      <c r="T27" s="44" t="s">
        <v>47</v>
      </c>
      <c r="V27" s="26">
        <v>24</v>
      </c>
      <c r="W27" s="26">
        <v>104</v>
      </c>
      <c r="X27" s="26">
        <f t="shared" si="1"/>
        <v>60</v>
      </c>
      <c r="Y27" s="44" t="s">
        <v>49</v>
      </c>
      <c r="Z27" s="44" t="s">
        <v>48</v>
      </c>
      <c r="AA27" s="44" t="s">
        <v>48</v>
      </c>
      <c r="AC27" s="27">
        <v>24</v>
      </c>
      <c r="AD27" s="27">
        <v>112</v>
      </c>
      <c r="AE27" s="51">
        <v>80</v>
      </c>
      <c r="AF27" s="44" t="s">
        <v>50</v>
      </c>
      <c r="AG27" s="44" t="s">
        <v>50</v>
      </c>
      <c r="AH27" s="44" t="s">
        <v>49</v>
      </c>
    </row>
    <row r="28" spans="1:45" ht="15.75" customHeight="1">
      <c r="A28" s="53">
        <v>25</v>
      </c>
      <c r="B28" s="54">
        <v>100</v>
      </c>
      <c r="C28" s="52">
        <f t="shared" si="0"/>
        <v>62.5</v>
      </c>
      <c r="D28" s="44" t="s">
        <v>49</v>
      </c>
      <c r="E28" s="44" t="s">
        <v>48</v>
      </c>
      <c r="F28" s="44" t="s">
        <v>48</v>
      </c>
      <c r="H28" s="22">
        <v>25</v>
      </c>
      <c r="I28" s="55">
        <v>101</v>
      </c>
      <c r="J28" s="23">
        <v>50</v>
      </c>
      <c r="K28" s="44" t="s">
        <v>48</v>
      </c>
      <c r="L28" s="44" t="s">
        <v>48</v>
      </c>
      <c r="M28" s="44" t="s">
        <v>47</v>
      </c>
      <c r="O28" s="25">
        <v>25</v>
      </c>
      <c r="P28" s="25">
        <v>102</v>
      </c>
      <c r="Q28" s="56">
        <f t="shared" si="4"/>
        <v>55.555555555555557</v>
      </c>
      <c r="R28" s="44" t="s">
        <v>48</v>
      </c>
      <c r="S28" s="44" t="s">
        <v>48</v>
      </c>
      <c r="T28" s="44" t="s">
        <v>48</v>
      </c>
      <c r="V28" s="26">
        <v>25</v>
      </c>
      <c r="W28" s="26">
        <v>105</v>
      </c>
      <c r="X28" s="26">
        <f t="shared" si="1"/>
        <v>62.5</v>
      </c>
      <c r="Y28" s="44" t="s">
        <v>49</v>
      </c>
      <c r="Z28" s="44" t="s">
        <v>49</v>
      </c>
      <c r="AA28" s="44" t="s">
        <v>48</v>
      </c>
      <c r="AC28" s="27">
        <v>25</v>
      </c>
      <c r="AD28" s="27">
        <v>113</v>
      </c>
      <c r="AE28" s="51">
        <v>83.3333333333333</v>
      </c>
      <c r="AF28" s="44" t="s">
        <v>50</v>
      </c>
      <c r="AG28" s="44" t="s">
        <v>50</v>
      </c>
      <c r="AH28" s="44" t="s">
        <v>50</v>
      </c>
    </row>
    <row r="29" spans="1:45" ht="15.75" customHeight="1">
      <c r="A29" s="53">
        <v>26</v>
      </c>
      <c r="B29" s="54">
        <v>101</v>
      </c>
      <c r="C29" s="52">
        <f t="shared" si="0"/>
        <v>65</v>
      </c>
      <c r="D29" s="44" t="s">
        <v>49</v>
      </c>
      <c r="E29" s="44" t="s">
        <v>48</v>
      </c>
      <c r="F29" s="44" t="s">
        <v>48</v>
      </c>
      <c r="H29" s="22">
        <v>26</v>
      </c>
      <c r="I29" s="55">
        <v>101</v>
      </c>
      <c r="J29" s="23">
        <v>52</v>
      </c>
      <c r="K29" s="44" t="s">
        <v>48</v>
      </c>
      <c r="L29" s="44" t="s">
        <v>48</v>
      </c>
      <c r="M29" s="44" t="s">
        <v>47</v>
      </c>
      <c r="O29" s="25">
        <v>26</v>
      </c>
      <c r="P29" s="25">
        <v>103</v>
      </c>
      <c r="Q29" s="56">
        <f t="shared" si="4"/>
        <v>57.777777777777771</v>
      </c>
      <c r="R29" s="44" t="s">
        <v>49</v>
      </c>
      <c r="S29" s="44" t="s">
        <v>48</v>
      </c>
      <c r="T29" s="44" t="s">
        <v>48</v>
      </c>
      <c r="V29" s="26">
        <v>26</v>
      </c>
      <c r="W29" s="26">
        <v>105</v>
      </c>
      <c r="X29" s="26">
        <f t="shared" si="1"/>
        <v>65</v>
      </c>
      <c r="Y29" s="44" t="s">
        <v>49</v>
      </c>
      <c r="Z29" s="44" t="s">
        <v>49</v>
      </c>
      <c r="AA29" s="44" t="s">
        <v>48</v>
      </c>
      <c r="AC29" s="27">
        <v>26</v>
      </c>
      <c r="AD29" s="27">
        <v>114</v>
      </c>
      <c r="AE29" s="51">
        <v>86.6666666666667</v>
      </c>
      <c r="AF29" s="44" t="s">
        <v>50</v>
      </c>
      <c r="AG29" s="44" t="s">
        <v>50</v>
      </c>
      <c r="AH29" s="44" t="s">
        <v>50</v>
      </c>
    </row>
    <row r="30" spans="1:45" ht="15.75" customHeight="1">
      <c r="A30" s="53">
        <v>27</v>
      </c>
      <c r="B30" s="54">
        <v>101</v>
      </c>
      <c r="C30" s="52">
        <f t="shared" si="0"/>
        <v>67.5</v>
      </c>
      <c r="D30" s="44" t="s">
        <v>49</v>
      </c>
      <c r="E30" s="44" t="s">
        <v>49</v>
      </c>
      <c r="F30" s="44" t="s">
        <v>48</v>
      </c>
      <c r="H30" s="22">
        <v>27</v>
      </c>
      <c r="I30" s="55">
        <v>102</v>
      </c>
      <c r="J30" s="23">
        <v>54</v>
      </c>
      <c r="K30" s="44" t="s">
        <v>48</v>
      </c>
      <c r="L30" s="44" t="s">
        <v>48</v>
      </c>
      <c r="M30" s="44" t="s">
        <v>47</v>
      </c>
      <c r="O30" s="25">
        <v>27</v>
      </c>
      <c r="P30" s="25">
        <v>104</v>
      </c>
      <c r="Q30" s="56">
        <f t="shared" si="4"/>
        <v>60</v>
      </c>
      <c r="R30" s="44" t="s">
        <v>49</v>
      </c>
      <c r="S30" s="44" t="s">
        <v>49</v>
      </c>
      <c r="T30" s="44" t="s">
        <v>48</v>
      </c>
      <c r="V30" s="26">
        <v>27</v>
      </c>
      <c r="W30" s="26">
        <v>106</v>
      </c>
      <c r="X30" s="26">
        <f t="shared" si="1"/>
        <v>67.5</v>
      </c>
      <c r="Y30" s="44" t="s">
        <v>49</v>
      </c>
      <c r="Z30" s="44" t="s">
        <v>49</v>
      </c>
      <c r="AA30" s="44" t="s">
        <v>48</v>
      </c>
      <c r="AC30" s="27">
        <v>27</v>
      </c>
      <c r="AD30" s="27">
        <v>118</v>
      </c>
      <c r="AE30" s="51">
        <v>90</v>
      </c>
      <c r="AF30" s="44" t="s">
        <v>50</v>
      </c>
      <c r="AG30" s="44" t="s">
        <v>50</v>
      </c>
      <c r="AH30" s="44" t="s">
        <v>50</v>
      </c>
    </row>
    <row r="31" spans="1:45" ht="15.75" customHeight="1">
      <c r="A31" s="53">
        <v>28</v>
      </c>
      <c r="B31" s="54">
        <v>102</v>
      </c>
      <c r="C31" s="52">
        <f t="shared" si="0"/>
        <v>70</v>
      </c>
      <c r="D31" s="44" t="s">
        <v>49</v>
      </c>
      <c r="E31" s="44" t="s">
        <v>49</v>
      </c>
      <c r="F31" s="44" t="s">
        <v>48</v>
      </c>
      <c r="H31" s="22">
        <v>28</v>
      </c>
      <c r="I31" s="55">
        <v>103</v>
      </c>
      <c r="J31" s="23">
        <v>56</v>
      </c>
      <c r="K31" s="44" t="s">
        <v>49</v>
      </c>
      <c r="L31" s="44" t="s">
        <v>48</v>
      </c>
      <c r="M31" s="44" t="s">
        <v>48</v>
      </c>
      <c r="O31" s="25">
        <v>28</v>
      </c>
      <c r="P31" s="25">
        <v>105</v>
      </c>
      <c r="Q31" s="56">
        <f t="shared" si="4"/>
        <v>62.222222222222221</v>
      </c>
      <c r="R31" s="44" t="s">
        <v>49</v>
      </c>
      <c r="S31" s="44" t="s">
        <v>49</v>
      </c>
      <c r="T31" s="44" t="s">
        <v>48</v>
      </c>
      <c r="V31" s="26">
        <v>28</v>
      </c>
      <c r="W31" s="26">
        <v>108</v>
      </c>
      <c r="X31" s="26">
        <f t="shared" si="1"/>
        <v>70</v>
      </c>
      <c r="Y31" s="44" t="s">
        <v>50</v>
      </c>
      <c r="Z31" s="44" t="s">
        <v>49</v>
      </c>
      <c r="AA31" s="44" t="s">
        <v>49</v>
      </c>
      <c r="AC31" s="27">
        <v>28</v>
      </c>
      <c r="AD31" s="27">
        <v>119</v>
      </c>
      <c r="AE31" s="51">
        <v>93.3333333333333</v>
      </c>
      <c r="AF31" s="44" t="s">
        <v>50</v>
      </c>
      <c r="AG31" s="44" t="s">
        <v>50</v>
      </c>
      <c r="AH31" s="44" t="s">
        <v>50</v>
      </c>
    </row>
    <row r="32" spans="1:45" ht="15.75" customHeight="1">
      <c r="A32" s="53">
        <v>29</v>
      </c>
      <c r="B32" s="54">
        <v>103</v>
      </c>
      <c r="C32" s="52">
        <f t="shared" si="0"/>
        <v>72.5</v>
      </c>
      <c r="D32" s="44" t="s">
        <v>49</v>
      </c>
      <c r="E32" s="44" t="s">
        <v>49</v>
      </c>
      <c r="F32" s="44" t="s">
        <v>48</v>
      </c>
      <c r="H32" s="22">
        <v>29</v>
      </c>
      <c r="I32" s="55">
        <v>103</v>
      </c>
      <c r="J32" s="23">
        <v>58</v>
      </c>
      <c r="K32" s="44" t="s">
        <v>49</v>
      </c>
      <c r="L32" s="44" t="s">
        <v>48</v>
      </c>
      <c r="M32" s="44" t="s">
        <v>48</v>
      </c>
      <c r="O32" s="25">
        <v>29</v>
      </c>
      <c r="P32" s="25">
        <v>105</v>
      </c>
      <c r="Q32" s="56">
        <f t="shared" si="4"/>
        <v>64.444444444444443</v>
      </c>
      <c r="R32" s="44" t="s">
        <v>49</v>
      </c>
      <c r="S32" s="44" t="s">
        <v>49</v>
      </c>
      <c r="T32" s="44" t="s">
        <v>48</v>
      </c>
      <c r="V32" s="26">
        <v>29</v>
      </c>
      <c r="W32" s="26">
        <v>108</v>
      </c>
      <c r="X32" s="26">
        <f t="shared" si="1"/>
        <v>72.5</v>
      </c>
      <c r="Y32" s="44" t="s">
        <v>50</v>
      </c>
      <c r="Z32" s="44" t="s">
        <v>49</v>
      </c>
      <c r="AA32" s="44" t="s">
        <v>49</v>
      </c>
      <c r="AC32" s="27">
        <v>29</v>
      </c>
      <c r="AD32" s="27">
        <v>120</v>
      </c>
      <c r="AE32" s="51">
        <v>96.6666666666667</v>
      </c>
      <c r="AF32" s="44" t="s">
        <v>50</v>
      </c>
      <c r="AG32" s="44" t="s">
        <v>50</v>
      </c>
      <c r="AH32" s="44" t="s">
        <v>50</v>
      </c>
    </row>
    <row r="33" spans="1:34" ht="15.75" customHeight="1">
      <c r="A33" s="53">
        <v>30</v>
      </c>
      <c r="B33" s="54">
        <v>104</v>
      </c>
      <c r="C33" s="52">
        <f t="shared" si="0"/>
        <v>75</v>
      </c>
      <c r="D33" s="44" t="s">
        <v>49</v>
      </c>
      <c r="E33" s="44" t="s">
        <v>49</v>
      </c>
      <c r="F33" s="44" t="s">
        <v>48</v>
      </c>
      <c r="H33" s="22">
        <v>30</v>
      </c>
      <c r="I33" s="55">
        <v>104</v>
      </c>
      <c r="J33" s="23">
        <v>60</v>
      </c>
      <c r="K33" s="44" t="s">
        <v>49</v>
      </c>
      <c r="L33" s="44" t="s">
        <v>49</v>
      </c>
      <c r="M33" s="44" t="s">
        <v>48</v>
      </c>
      <c r="O33" s="25">
        <v>30</v>
      </c>
      <c r="P33" s="25">
        <v>106</v>
      </c>
      <c r="Q33" s="56">
        <f t="shared" si="4"/>
        <v>66.666666666666657</v>
      </c>
      <c r="R33" s="44" t="s">
        <v>49</v>
      </c>
      <c r="S33" s="44" t="s">
        <v>49</v>
      </c>
      <c r="T33" s="44" t="s">
        <v>48</v>
      </c>
      <c r="V33" s="26">
        <v>30</v>
      </c>
      <c r="W33" s="26">
        <v>109</v>
      </c>
      <c r="X33" s="26">
        <f t="shared" si="1"/>
        <v>75</v>
      </c>
      <c r="Y33" s="44" t="s">
        <v>50</v>
      </c>
      <c r="Z33" s="44" t="s">
        <v>50</v>
      </c>
      <c r="AA33" s="44" t="s">
        <v>49</v>
      </c>
      <c r="AC33" s="27">
        <v>30</v>
      </c>
      <c r="AD33" s="27">
        <v>120</v>
      </c>
      <c r="AE33" s="51">
        <v>100</v>
      </c>
      <c r="AF33" s="44" t="s">
        <v>50</v>
      </c>
      <c r="AG33" s="44" t="s">
        <v>50</v>
      </c>
      <c r="AH33" s="44" t="s">
        <v>50</v>
      </c>
    </row>
    <row r="34" spans="1:34" ht="15.75" customHeight="1">
      <c r="A34" s="53">
        <v>31</v>
      </c>
      <c r="B34" s="54">
        <v>104</v>
      </c>
      <c r="C34" s="52">
        <f t="shared" si="0"/>
        <v>77.5</v>
      </c>
      <c r="D34" s="44" t="s">
        <v>49</v>
      </c>
      <c r="E34" s="44" t="s">
        <v>49</v>
      </c>
      <c r="F34" s="44" t="s">
        <v>49</v>
      </c>
      <c r="H34" s="22">
        <v>31</v>
      </c>
      <c r="I34" s="55">
        <v>105</v>
      </c>
      <c r="J34" s="23">
        <v>62</v>
      </c>
      <c r="K34" s="44" t="s">
        <v>49</v>
      </c>
      <c r="L34" s="44" t="s">
        <v>49</v>
      </c>
      <c r="M34" s="44" t="s">
        <v>48</v>
      </c>
      <c r="O34" s="25">
        <v>31</v>
      </c>
      <c r="P34" s="25">
        <v>107</v>
      </c>
      <c r="Q34" s="56">
        <f t="shared" si="4"/>
        <v>68.888888888888886</v>
      </c>
      <c r="R34" s="44" t="s">
        <v>50</v>
      </c>
      <c r="S34" s="44" t="s">
        <v>49</v>
      </c>
      <c r="T34" s="44" t="s">
        <v>49</v>
      </c>
      <c r="V34" s="26">
        <v>31</v>
      </c>
      <c r="W34" s="26">
        <v>110</v>
      </c>
      <c r="X34" s="26">
        <f t="shared" si="1"/>
        <v>77.5</v>
      </c>
      <c r="Y34" s="44" t="s">
        <v>50</v>
      </c>
      <c r="Z34" s="44" t="s">
        <v>50</v>
      </c>
      <c r="AA34" s="44" t="s">
        <v>49</v>
      </c>
      <c r="AH34" s="44"/>
    </row>
    <row r="35" spans="1:34" ht="15.75" customHeight="1">
      <c r="A35" s="53">
        <v>32</v>
      </c>
      <c r="B35" s="54">
        <v>105</v>
      </c>
      <c r="C35" s="52">
        <f t="shared" si="0"/>
        <v>80</v>
      </c>
      <c r="D35" s="44" t="s">
        <v>49</v>
      </c>
      <c r="E35" s="44" t="s">
        <v>49</v>
      </c>
      <c r="F35" s="44" t="s">
        <v>49</v>
      </c>
      <c r="H35" s="22">
        <v>32</v>
      </c>
      <c r="I35" s="55">
        <v>105</v>
      </c>
      <c r="J35" s="23">
        <v>64</v>
      </c>
      <c r="K35" s="44" t="s">
        <v>49</v>
      </c>
      <c r="L35" s="44" t="s">
        <v>49</v>
      </c>
      <c r="M35" s="44" t="s">
        <v>48</v>
      </c>
      <c r="O35" s="25">
        <v>32</v>
      </c>
      <c r="P35" s="25">
        <v>108</v>
      </c>
      <c r="Q35" s="56">
        <f t="shared" si="4"/>
        <v>71.111111111111114</v>
      </c>
      <c r="R35" s="44" t="s">
        <v>50</v>
      </c>
      <c r="S35" s="44" t="s">
        <v>49</v>
      </c>
      <c r="T35" s="44" t="s">
        <v>49</v>
      </c>
      <c r="V35" s="26">
        <v>32</v>
      </c>
      <c r="W35" s="26">
        <v>112</v>
      </c>
      <c r="X35" s="26">
        <f t="shared" si="1"/>
        <v>80</v>
      </c>
      <c r="Y35" s="44" t="s">
        <v>50</v>
      </c>
      <c r="Z35" s="44" t="s">
        <v>50</v>
      </c>
      <c r="AA35" s="44" t="s">
        <v>49</v>
      </c>
    </row>
    <row r="36" spans="1:34" ht="15.75" customHeight="1">
      <c r="A36" s="53">
        <v>33</v>
      </c>
      <c r="B36" s="54">
        <v>106</v>
      </c>
      <c r="C36" s="52">
        <f t="shared" si="0"/>
        <v>82.5</v>
      </c>
      <c r="D36" s="44" t="s">
        <v>50</v>
      </c>
      <c r="E36" s="44" t="s">
        <v>49</v>
      </c>
      <c r="F36" s="44" t="s">
        <v>49</v>
      </c>
      <c r="H36" s="22">
        <v>33</v>
      </c>
      <c r="I36" s="55">
        <v>106</v>
      </c>
      <c r="J36" s="23">
        <v>66</v>
      </c>
      <c r="K36" s="44" t="s">
        <v>49</v>
      </c>
      <c r="L36" s="44" t="s">
        <v>49</v>
      </c>
      <c r="M36" s="44" t="s">
        <v>48</v>
      </c>
      <c r="O36" s="25">
        <v>33</v>
      </c>
      <c r="P36" s="25">
        <v>108</v>
      </c>
      <c r="Q36" s="56">
        <f t="shared" si="4"/>
        <v>73.333333333333329</v>
      </c>
      <c r="R36" s="44" t="s">
        <v>50</v>
      </c>
      <c r="S36" s="44" t="s">
        <v>49</v>
      </c>
      <c r="T36" s="44" t="s">
        <v>49</v>
      </c>
      <c r="V36" s="26">
        <v>33</v>
      </c>
      <c r="W36" s="26">
        <v>113</v>
      </c>
      <c r="X36" s="26">
        <f t="shared" si="1"/>
        <v>82.5</v>
      </c>
      <c r="Y36" s="44" t="s">
        <v>50</v>
      </c>
      <c r="Z36" s="44" t="s">
        <v>50</v>
      </c>
      <c r="AA36" s="44" t="s">
        <v>50</v>
      </c>
    </row>
    <row r="37" spans="1:34" ht="15.75" customHeight="1">
      <c r="A37" s="53">
        <v>34</v>
      </c>
      <c r="B37" s="54">
        <v>107</v>
      </c>
      <c r="C37" s="52">
        <f t="shared" si="0"/>
        <v>85</v>
      </c>
      <c r="D37" s="44" t="s">
        <v>50</v>
      </c>
      <c r="E37" s="44" t="s">
        <v>49</v>
      </c>
      <c r="F37" s="44" t="s">
        <v>49</v>
      </c>
      <c r="H37" s="22">
        <v>34</v>
      </c>
      <c r="I37" s="55">
        <v>107</v>
      </c>
      <c r="J37" s="23">
        <v>68</v>
      </c>
      <c r="K37" s="44" t="s">
        <v>50</v>
      </c>
      <c r="L37" s="44" t="s">
        <v>49</v>
      </c>
      <c r="M37" s="44" t="s">
        <v>49</v>
      </c>
      <c r="O37" s="25">
        <v>34</v>
      </c>
      <c r="P37" s="25">
        <v>109</v>
      </c>
      <c r="Q37" s="56">
        <f t="shared" si="4"/>
        <v>75.555555555555557</v>
      </c>
      <c r="R37" s="44" t="s">
        <v>50</v>
      </c>
      <c r="S37" s="44" t="s">
        <v>50</v>
      </c>
      <c r="T37" s="44" t="s">
        <v>49</v>
      </c>
      <c r="V37" s="26">
        <v>34</v>
      </c>
      <c r="W37" s="26">
        <v>114</v>
      </c>
      <c r="X37" s="26">
        <f t="shared" si="1"/>
        <v>85</v>
      </c>
      <c r="Y37" s="44" t="s">
        <v>50</v>
      </c>
      <c r="Z37" s="44" t="s">
        <v>50</v>
      </c>
      <c r="AA37" s="44" t="s">
        <v>50</v>
      </c>
    </row>
    <row r="38" spans="1:34" ht="15.75" customHeight="1">
      <c r="A38" s="53">
        <v>35</v>
      </c>
      <c r="B38" s="54">
        <v>108</v>
      </c>
      <c r="C38" s="52">
        <f t="shared" si="0"/>
        <v>87.5</v>
      </c>
      <c r="D38" s="44" t="s">
        <v>50</v>
      </c>
      <c r="E38" s="44" t="s">
        <v>50</v>
      </c>
      <c r="F38" s="44" t="s">
        <v>49</v>
      </c>
      <c r="H38" s="22">
        <v>35</v>
      </c>
      <c r="I38" s="55">
        <v>108</v>
      </c>
      <c r="J38" s="23">
        <v>70</v>
      </c>
      <c r="K38" s="44" t="s">
        <v>50</v>
      </c>
      <c r="L38" s="44" t="s">
        <v>49</v>
      </c>
      <c r="M38" s="44" t="s">
        <v>49</v>
      </c>
      <c r="O38" s="25">
        <v>35</v>
      </c>
      <c r="P38" s="25">
        <v>110</v>
      </c>
      <c r="Q38" s="56">
        <f t="shared" si="4"/>
        <v>77.777777777777786</v>
      </c>
      <c r="R38" s="44" t="s">
        <v>50</v>
      </c>
      <c r="S38" s="44" t="s">
        <v>50</v>
      </c>
      <c r="T38" s="44" t="s">
        <v>49</v>
      </c>
      <c r="V38" s="26">
        <v>35</v>
      </c>
      <c r="W38" s="26">
        <v>115</v>
      </c>
      <c r="X38" s="26">
        <f t="shared" si="1"/>
        <v>87.5</v>
      </c>
      <c r="Y38" s="44" t="s">
        <v>50</v>
      </c>
      <c r="Z38" s="44" t="s">
        <v>50</v>
      </c>
      <c r="AA38" s="44" t="s">
        <v>50</v>
      </c>
    </row>
    <row r="39" spans="1:34" ht="15.75" customHeight="1">
      <c r="A39" s="53">
        <v>36</v>
      </c>
      <c r="B39" s="54">
        <v>110</v>
      </c>
      <c r="C39" s="52">
        <f t="shared" si="0"/>
        <v>90</v>
      </c>
      <c r="D39" s="44" t="s">
        <v>50</v>
      </c>
      <c r="E39" s="44" t="s">
        <v>50</v>
      </c>
      <c r="F39" s="44" t="s">
        <v>50</v>
      </c>
      <c r="H39" s="22">
        <v>36</v>
      </c>
      <c r="I39" s="55">
        <v>108</v>
      </c>
      <c r="J39" s="23">
        <v>72</v>
      </c>
      <c r="K39" s="44" t="s">
        <v>50</v>
      </c>
      <c r="L39" s="44" t="s">
        <v>49</v>
      </c>
      <c r="M39" s="44" t="s">
        <v>49</v>
      </c>
      <c r="O39" s="25">
        <v>36</v>
      </c>
      <c r="P39" s="25">
        <v>112</v>
      </c>
      <c r="Q39" s="56">
        <f t="shared" si="4"/>
        <v>80</v>
      </c>
      <c r="R39" s="44" t="s">
        <v>50</v>
      </c>
      <c r="S39" s="44" t="s">
        <v>50</v>
      </c>
      <c r="T39" s="44" t="s">
        <v>49</v>
      </c>
      <c r="V39" s="26">
        <v>36</v>
      </c>
      <c r="W39" s="26">
        <v>118</v>
      </c>
      <c r="X39" s="26">
        <f t="shared" si="1"/>
        <v>90</v>
      </c>
      <c r="Y39" s="44" t="s">
        <v>50</v>
      </c>
      <c r="Z39" s="44" t="s">
        <v>50</v>
      </c>
      <c r="AA39" s="44" t="s">
        <v>50</v>
      </c>
    </row>
    <row r="40" spans="1:34" ht="15.75" customHeight="1">
      <c r="A40" s="53">
        <v>37</v>
      </c>
      <c r="B40" s="54">
        <v>111</v>
      </c>
      <c r="C40" s="52">
        <f t="shared" si="0"/>
        <v>92.5</v>
      </c>
      <c r="D40" s="44" t="s">
        <v>50</v>
      </c>
      <c r="E40" s="44" t="s">
        <v>50</v>
      </c>
      <c r="F40" s="44" t="s">
        <v>50</v>
      </c>
      <c r="H40" s="22">
        <v>37</v>
      </c>
      <c r="I40" s="55">
        <v>109</v>
      </c>
      <c r="J40" s="23">
        <v>74</v>
      </c>
      <c r="K40" s="44" t="s">
        <v>50</v>
      </c>
      <c r="L40" s="44" t="s">
        <v>50</v>
      </c>
      <c r="M40" s="44" t="s">
        <v>49</v>
      </c>
      <c r="O40" s="25">
        <v>37</v>
      </c>
      <c r="P40" s="25">
        <v>113</v>
      </c>
      <c r="Q40" s="56">
        <f t="shared" si="4"/>
        <v>82.222222222222214</v>
      </c>
      <c r="R40" s="44" t="s">
        <v>50</v>
      </c>
      <c r="S40" s="44" t="s">
        <v>50</v>
      </c>
      <c r="T40" s="44" t="s">
        <v>50</v>
      </c>
      <c r="V40" s="26">
        <v>37</v>
      </c>
      <c r="W40" s="26">
        <v>119</v>
      </c>
      <c r="X40" s="26">
        <f t="shared" si="1"/>
        <v>92.5</v>
      </c>
      <c r="Y40" s="44" t="s">
        <v>50</v>
      </c>
      <c r="Z40" s="44" t="s">
        <v>50</v>
      </c>
      <c r="AA40" s="44" t="s">
        <v>50</v>
      </c>
    </row>
    <row r="41" spans="1:34" ht="15.75" customHeight="1">
      <c r="A41" s="53">
        <v>38</v>
      </c>
      <c r="B41" s="54">
        <v>113</v>
      </c>
      <c r="C41" s="52">
        <f t="shared" si="0"/>
        <v>95</v>
      </c>
      <c r="D41" s="44" t="s">
        <v>50</v>
      </c>
      <c r="E41" s="44" t="s">
        <v>50</v>
      </c>
      <c r="F41" s="44" t="s">
        <v>50</v>
      </c>
      <c r="H41" s="22">
        <v>38</v>
      </c>
      <c r="I41" s="55">
        <v>110</v>
      </c>
      <c r="J41" s="23">
        <v>76</v>
      </c>
      <c r="K41" s="44" t="s">
        <v>50</v>
      </c>
      <c r="L41" s="44" t="s">
        <v>50</v>
      </c>
      <c r="M41" s="44" t="s">
        <v>50</v>
      </c>
      <c r="O41" s="25">
        <v>38</v>
      </c>
      <c r="P41" s="25">
        <v>114</v>
      </c>
      <c r="Q41" s="56">
        <f t="shared" si="4"/>
        <v>84.444444444444443</v>
      </c>
      <c r="R41" s="44" t="s">
        <v>50</v>
      </c>
      <c r="S41" s="44" t="s">
        <v>50</v>
      </c>
      <c r="T41" s="44" t="s">
        <v>50</v>
      </c>
      <c r="V41" s="26">
        <v>38</v>
      </c>
      <c r="W41" s="26">
        <v>120</v>
      </c>
      <c r="X41" s="26">
        <f t="shared" si="1"/>
        <v>95</v>
      </c>
      <c r="Y41" s="44" t="s">
        <v>50</v>
      </c>
      <c r="Z41" s="44" t="s">
        <v>50</v>
      </c>
      <c r="AA41" s="44" t="s">
        <v>50</v>
      </c>
    </row>
    <row r="42" spans="1:34" ht="15.75" customHeight="1">
      <c r="A42" s="53">
        <v>39</v>
      </c>
      <c r="B42" s="54">
        <v>115</v>
      </c>
      <c r="C42" s="52">
        <f t="shared" si="0"/>
        <v>97.5</v>
      </c>
      <c r="D42" s="44" t="s">
        <v>50</v>
      </c>
      <c r="E42" s="44" t="s">
        <v>50</v>
      </c>
      <c r="F42" s="44" t="s">
        <v>50</v>
      </c>
      <c r="H42" s="22">
        <v>39</v>
      </c>
      <c r="I42" s="55">
        <v>111</v>
      </c>
      <c r="J42" s="23">
        <v>78</v>
      </c>
      <c r="K42" s="44" t="s">
        <v>50</v>
      </c>
      <c r="L42" s="44" t="s">
        <v>50</v>
      </c>
      <c r="M42" s="44" t="s">
        <v>50</v>
      </c>
      <c r="O42" s="25">
        <v>39</v>
      </c>
      <c r="P42" s="25">
        <v>115</v>
      </c>
      <c r="Q42" s="56">
        <f t="shared" si="4"/>
        <v>86.666666666666671</v>
      </c>
      <c r="R42" s="44" t="s">
        <v>50</v>
      </c>
      <c r="S42" s="44" t="s">
        <v>50</v>
      </c>
      <c r="T42" s="44" t="s">
        <v>50</v>
      </c>
      <c r="V42" s="26">
        <v>39</v>
      </c>
      <c r="W42" s="26">
        <v>120</v>
      </c>
      <c r="X42" s="26">
        <f t="shared" si="1"/>
        <v>97.5</v>
      </c>
      <c r="Y42" s="44" t="s">
        <v>50</v>
      </c>
      <c r="Z42" s="44" t="s">
        <v>50</v>
      </c>
      <c r="AA42" s="44" t="s">
        <v>50</v>
      </c>
    </row>
    <row r="43" spans="1:34" ht="15.75" customHeight="1">
      <c r="A43" s="53">
        <v>40</v>
      </c>
      <c r="B43" s="54">
        <v>115</v>
      </c>
      <c r="C43" s="52">
        <f t="shared" si="0"/>
        <v>100</v>
      </c>
      <c r="D43" s="44" t="s">
        <v>50</v>
      </c>
      <c r="E43" s="44" t="s">
        <v>50</v>
      </c>
      <c r="F43" s="44" t="s">
        <v>50</v>
      </c>
      <c r="H43" s="22">
        <v>40</v>
      </c>
      <c r="I43" s="55">
        <v>112</v>
      </c>
      <c r="J43" s="23">
        <v>80</v>
      </c>
      <c r="K43" s="44" t="s">
        <v>50</v>
      </c>
      <c r="L43" s="44" t="s">
        <v>50</v>
      </c>
      <c r="M43" s="44" t="s">
        <v>50</v>
      </c>
      <c r="O43" s="25">
        <v>40</v>
      </c>
      <c r="P43" s="25">
        <v>116</v>
      </c>
      <c r="Q43" s="56">
        <f t="shared" si="4"/>
        <v>88.888888888888886</v>
      </c>
      <c r="R43" s="44" t="s">
        <v>50</v>
      </c>
      <c r="S43" s="44" t="s">
        <v>50</v>
      </c>
      <c r="T43" s="44" t="s">
        <v>50</v>
      </c>
      <c r="V43" s="26">
        <v>40</v>
      </c>
      <c r="W43" s="26">
        <v>120</v>
      </c>
      <c r="X43" s="26">
        <f t="shared" si="1"/>
        <v>100</v>
      </c>
      <c r="Y43" s="44" t="s">
        <v>50</v>
      </c>
      <c r="Z43" s="44" t="s">
        <v>50</v>
      </c>
      <c r="AA43" s="44" t="s">
        <v>50</v>
      </c>
    </row>
    <row r="44" spans="1:34" ht="15.75" customHeight="1">
      <c r="A44" s="57"/>
      <c r="B44" s="57"/>
      <c r="H44" s="22">
        <v>41</v>
      </c>
      <c r="I44" s="55">
        <v>113</v>
      </c>
      <c r="J44" s="23">
        <v>82</v>
      </c>
      <c r="K44" s="44" t="s">
        <v>50</v>
      </c>
      <c r="L44" s="44" t="s">
        <v>50</v>
      </c>
      <c r="M44" s="44" t="s">
        <v>50</v>
      </c>
      <c r="O44" s="25">
        <v>41</v>
      </c>
      <c r="P44" s="25">
        <v>118</v>
      </c>
      <c r="Q44" s="56">
        <f t="shared" si="4"/>
        <v>91.111111111111114</v>
      </c>
      <c r="R44" s="44" t="s">
        <v>50</v>
      </c>
      <c r="S44" s="44" t="s">
        <v>50</v>
      </c>
      <c r="T44" s="44" t="s">
        <v>50</v>
      </c>
    </row>
    <row r="45" spans="1:34" ht="15.75" customHeight="1">
      <c r="A45" s="57"/>
      <c r="B45" s="57"/>
      <c r="H45" s="22">
        <v>42</v>
      </c>
      <c r="I45" s="55">
        <v>114</v>
      </c>
      <c r="J45" s="23">
        <v>84</v>
      </c>
      <c r="K45" s="44" t="s">
        <v>50</v>
      </c>
      <c r="L45" s="44" t="s">
        <v>50</v>
      </c>
      <c r="M45" s="44" t="s">
        <v>50</v>
      </c>
      <c r="O45" s="25">
        <v>42</v>
      </c>
      <c r="P45" s="25">
        <v>119</v>
      </c>
      <c r="Q45" s="56">
        <f t="shared" si="4"/>
        <v>93.333333333333329</v>
      </c>
      <c r="R45" s="44" t="s">
        <v>50</v>
      </c>
      <c r="S45" s="44" t="s">
        <v>50</v>
      </c>
      <c r="T45" s="44" t="s">
        <v>50</v>
      </c>
    </row>
    <row r="46" spans="1:34" ht="15.75" customHeight="1">
      <c r="A46" s="57"/>
      <c r="B46" s="57"/>
      <c r="H46" s="22">
        <v>43</v>
      </c>
      <c r="I46" s="55">
        <v>115</v>
      </c>
      <c r="J46" s="23">
        <v>86</v>
      </c>
      <c r="K46" s="44" t="s">
        <v>50</v>
      </c>
      <c r="L46" s="44" t="s">
        <v>50</v>
      </c>
      <c r="M46" s="44" t="s">
        <v>50</v>
      </c>
      <c r="O46" s="25">
        <v>43</v>
      </c>
      <c r="P46" s="25">
        <v>120</v>
      </c>
      <c r="Q46" s="56">
        <f t="shared" si="4"/>
        <v>95.555555555555557</v>
      </c>
      <c r="R46" s="44" t="s">
        <v>50</v>
      </c>
      <c r="S46" s="44" t="s">
        <v>50</v>
      </c>
      <c r="T46" s="44" t="s">
        <v>50</v>
      </c>
    </row>
    <row r="47" spans="1:34" ht="15.75" customHeight="1">
      <c r="A47" s="57"/>
      <c r="B47" s="57"/>
      <c r="H47" s="22">
        <v>44</v>
      </c>
      <c r="I47" s="55">
        <v>116</v>
      </c>
      <c r="J47" s="23">
        <v>88</v>
      </c>
      <c r="K47" s="44" t="s">
        <v>50</v>
      </c>
      <c r="L47" s="44" t="s">
        <v>50</v>
      </c>
      <c r="M47" s="44" t="s">
        <v>50</v>
      </c>
      <c r="O47" s="25">
        <v>44</v>
      </c>
      <c r="P47" s="25">
        <v>120</v>
      </c>
      <c r="Q47" s="56">
        <f t="shared" si="4"/>
        <v>97.777777777777771</v>
      </c>
      <c r="R47" s="44" t="s">
        <v>50</v>
      </c>
      <c r="S47" s="44" t="s">
        <v>50</v>
      </c>
      <c r="T47" s="44" t="s">
        <v>50</v>
      </c>
    </row>
    <row r="48" spans="1:34" ht="15.75" customHeight="1">
      <c r="A48" s="57"/>
      <c r="B48" s="57"/>
      <c r="H48" s="22">
        <v>45</v>
      </c>
      <c r="I48" s="55">
        <v>118</v>
      </c>
      <c r="J48" s="23">
        <v>90</v>
      </c>
      <c r="K48" s="44" t="s">
        <v>50</v>
      </c>
      <c r="L48" s="44" t="s">
        <v>50</v>
      </c>
      <c r="M48" s="44" t="s">
        <v>50</v>
      </c>
      <c r="O48" s="25">
        <v>45</v>
      </c>
      <c r="P48" s="25">
        <v>120</v>
      </c>
      <c r="Q48" s="56">
        <f t="shared" si="4"/>
        <v>100</v>
      </c>
      <c r="R48" s="44" t="s">
        <v>50</v>
      </c>
      <c r="S48" s="44" t="s">
        <v>50</v>
      </c>
      <c r="T48" s="44" t="s">
        <v>50</v>
      </c>
    </row>
    <row r="49" spans="1:16" ht="15.75" customHeight="1">
      <c r="A49" s="57"/>
      <c r="B49" s="57"/>
      <c r="H49" s="22">
        <v>46</v>
      </c>
      <c r="I49" s="55">
        <v>119</v>
      </c>
      <c r="J49" s="23">
        <v>92</v>
      </c>
      <c r="K49" s="44" t="s">
        <v>50</v>
      </c>
      <c r="L49" s="44" t="s">
        <v>50</v>
      </c>
      <c r="M49" s="44" t="s">
        <v>50</v>
      </c>
      <c r="P49" s="58"/>
    </row>
    <row r="50" spans="1:16" ht="15.75" customHeight="1">
      <c r="A50" s="57"/>
      <c r="B50" s="57"/>
      <c r="H50" s="22">
        <v>47</v>
      </c>
      <c r="I50" s="55">
        <v>120</v>
      </c>
      <c r="J50" s="23">
        <v>94</v>
      </c>
      <c r="K50" s="44" t="s">
        <v>50</v>
      </c>
      <c r="L50" s="44" t="s">
        <v>50</v>
      </c>
      <c r="M50" s="44" t="s">
        <v>50</v>
      </c>
      <c r="P50" s="58"/>
    </row>
    <row r="51" spans="1:16" ht="15.75" customHeight="1">
      <c r="A51" s="57"/>
      <c r="B51" s="57"/>
      <c r="H51" s="22">
        <v>48</v>
      </c>
      <c r="I51" s="55">
        <v>120</v>
      </c>
      <c r="J51" s="23">
        <v>96</v>
      </c>
      <c r="K51" s="44" t="s">
        <v>50</v>
      </c>
      <c r="L51" s="44" t="s">
        <v>50</v>
      </c>
      <c r="M51" s="44" t="s">
        <v>50</v>
      </c>
      <c r="P51" s="58"/>
    </row>
    <row r="52" spans="1:16" ht="15.75" customHeight="1">
      <c r="A52" s="57"/>
      <c r="B52" s="57"/>
      <c r="H52" s="22">
        <v>49</v>
      </c>
      <c r="I52" s="55">
        <v>120</v>
      </c>
      <c r="J52" s="23">
        <v>98</v>
      </c>
      <c r="K52" s="44" t="s">
        <v>50</v>
      </c>
      <c r="L52" s="44" t="s">
        <v>50</v>
      </c>
      <c r="M52" s="44" t="s">
        <v>50</v>
      </c>
      <c r="P52" s="58"/>
    </row>
    <row r="53" spans="1:16" ht="15.75" customHeight="1">
      <c r="A53" s="57"/>
      <c r="B53" s="57"/>
      <c r="H53" s="22">
        <v>50</v>
      </c>
      <c r="I53" s="55">
        <v>120</v>
      </c>
      <c r="J53" s="23">
        <v>100</v>
      </c>
      <c r="K53" s="44" t="s">
        <v>50</v>
      </c>
      <c r="L53" s="44" t="s">
        <v>50</v>
      </c>
      <c r="M53" s="44" t="s">
        <v>50</v>
      </c>
      <c r="P53" s="58"/>
    </row>
    <row r="54" spans="1:16" ht="15.75" customHeight="1">
      <c r="A54" s="57"/>
      <c r="B54" s="57"/>
      <c r="H54" s="57"/>
    </row>
    <row r="55" spans="1:16" ht="15.75" customHeight="1">
      <c r="A55" s="57"/>
      <c r="B55" s="57"/>
      <c r="H55" s="57"/>
    </row>
    <row r="56" spans="1:16" ht="15.75" customHeight="1">
      <c r="A56" s="57"/>
      <c r="B56" s="57"/>
      <c r="H56" s="57"/>
    </row>
    <row r="57" spans="1:16" ht="15.75" customHeight="1">
      <c r="A57" s="57"/>
      <c r="B57" s="57"/>
      <c r="H57" s="57"/>
    </row>
    <row r="58" spans="1:16" ht="15.75" customHeight="1">
      <c r="A58" s="57"/>
      <c r="B58" s="57"/>
      <c r="H58" s="57"/>
    </row>
    <row r="59" spans="1:16" ht="15.75" customHeight="1">
      <c r="A59" s="57"/>
      <c r="B59" s="57"/>
      <c r="H59" s="57"/>
    </row>
    <row r="60" spans="1:16" ht="15.75" customHeight="1">
      <c r="A60" s="57"/>
      <c r="B60" s="57"/>
      <c r="H60" s="57"/>
    </row>
    <row r="61" spans="1:16" ht="15.75" customHeight="1">
      <c r="A61" s="57"/>
      <c r="B61" s="57"/>
      <c r="H61" s="57"/>
    </row>
    <row r="62" spans="1:16" ht="15.75" customHeight="1">
      <c r="A62" s="57"/>
      <c r="B62" s="57"/>
      <c r="H62" s="57"/>
    </row>
    <row r="63" spans="1:16" ht="15.75" customHeight="1">
      <c r="A63" s="57"/>
      <c r="B63" s="57"/>
      <c r="H63" s="57"/>
    </row>
    <row r="64" spans="1:16" ht="15.75" customHeight="1">
      <c r="A64" s="57"/>
      <c r="B64" s="57"/>
      <c r="H64" s="57"/>
    </row>
    <row r="65" spans="1:9" ht="15.75" customHeight="1">
      <c r="A65" s="57"/>
      <c r="B65" s="57"/>
      <c r="H65" s="57"/>
    </row>
    <row r="66" spans="1:9" ht="15.75" customHeight="1">
      <c r="A66" s="57"/>
      <c r="B66" s="57"/>
      <c r="H66" s="57"/>
      <c r="I66" s="59"/>
    </row>
    <row r="67" spans="1:9" ht="15.75" customHeight="1">
      <c r="A67" s="57"/>
      <c r="B67" s="57"/>
      <c r="H67" s="57"/>
      <c r="I67" s="59"/>
    </row>
    <row r="68" spans="1:9" ht="15.75" customHeight="1">
      <c r="A68" s="57"/>
      <c r="B68" s="57"/>
      <c r="H68" s="57"/>
      <c r="I68" s="59"/>
    </row>
    <row r="69" spans="1:9" ht="15.75" customHeight="1">
      <c r="A69" s="57"/>
      <c r="B69" s="57"/>
      <c r="H69" s="57"/>
      <c r="I69" s="59"/>
    </row>
    <row r="70" spans="1:9" ht="15.75" customHeight="1">
      <c r="A70" s="57"/>
      <c r="B70" s="57"/>
      <c r="H70" s="57"/>
      <c r="I70" s="59"/>
    </row>
    <row r="71" spans="1:9" ht="15.75" customHeight="1">
      <c r="A71" s="57"/>
      <c r="B71" s="57"/>
      <c r="H71" s="57"/>
      <c r="I71" s="59"/>
    </row>
    <row r="72" spans="1:9" ht="15.75" customHeight="1">
      <c r="A72" s="57"/>
      <c r="B72" s="57"/>
      <c r="H72" s="57"/>
      <c r="I72" s="59"/>
    </row>
    <row r="73" spans="1:9" ht="15.75" customHeight="1">
      <c r="A73" s="57"/>
      <c r="B73" s="57"/>
      <c r="H73" s="57"/>
      <c r="I73" s="59"/>
    </row>
    <row r="74" spans="1:9" ht="15.75" customHeight="1">
      <c r="A74" s="57"/>
      <c r="B74" s="57"/>
      <c r="H74" s="57"/>
      <c r="I74" s="59"/>
    </row>
    <row r="75" spans="1:9" ht="15.75" customHeight="1">
      <c r="A75" s="57"/>
      <c r="B75" s="57"/>
      <c r="H75" s="57"/>
      <c r="I75" s="59"/>
    </row>
    <row r="76" spans="1:9" ht="15.75" customHeight="1">
      <c r="A76" s="57"/>
      <c r="B76" s="57"/>
      <c r="H76" s="57"/>
      <c r="I76" s="59"/>
    </row>
    <row r="77" spans="1:9" ht="15.75" customHeight="1">
      <c r="A77" s="57"/>
      <c r="B77" s="57"/>
      <c r="H77" s="57"/>
      <c r="I77" s="59"/>
    </row>
    <row r="78" spans="1:9" ht="15.75" customHeight="1">
      <c r="A78" s="57"/>
      <c r="B78" s="57"/>
      <c r="H78" s="57"/>
      <c r="I78" s="59"/>
    </row>
    <row r="79" spans="1:9" ht="15.75" customHeight="1">
      <c r="A79" s="57"/>
      <c r="B79" s="57"/>
      <c r="H79" s="57"/>
      <c r="I79" s="59"/>
    </row>
    <row r="80" spans="1:9" ht="15.75" customHeight="1">
      <c r="A80" s="57"/>
      <c r="B80" s="57"/>
      <c r="H80" s="57"/>
      <c r="I80" s="59"/>
    </row>
    <row r="81" spans="1:9" ht="15.75" customHeight="1">
      <c r="A81" s="57"/>
      <c r="B81" s="57"/>
      <c r="H81" s="57"/>
      <c r="I81" s="59"/>
    </row>
    <row r="82" spans="1:9" ht="15.75" customHeight="1">
      <c r="A82" s="57"/>
      <c r="B82" s="57"/>
      <c r="H82" s="57"/>
      <c r="I82" s="59"/>
    </row>
    <row r="83" spans="1:9" ht="15.75" customHeight="1">
      <c r="A83" s="57"/>
      <c r="B83" s="57"/>
      <c r="H83" s="57"/>
      <c r="I83" s="59"/>
    </row>
    <row r="84" spans="1:9" ht="15.75" customHeight="1">
      <c r="A84" s="57"/>
      <c r="B84" s="57"/>
      <c r="H84" s="57"/>
      <c r="I84" s="59"/>
    </row>
    <row r="85" spans="1:9" ht="15.75" customHeight="1">
      <c r="A85" s="57"/>
      <c r="B85" s="57"/>
      <c r="H85" s="57"/>
      <c r="I85" s="59"/>
    </row>
    <row r="86" spans="1:9" ht="15.75" customHeight="1">
      <c r="A86" s="57"/>
      <c r="B86" s="57"/>
      <c r="H86" s="57"/>
      <c r="I86" s="59"/>
    </row>
    <row r="87" spans="1:9" ht="15.75" customHeight="1">
      <c r="A87" s="57"/>
      <c r="B87" s="57"/>
      <c r="H87" s="57"/>
      <c r="I87" s="59"/>
    </row>
    <row r="88" spans="1:9" ht="15.75" customHeight="1">
      <c r="A88" s="57"/>
      <c r="B88" s="57"/>
      <c r="H88" s="57"/>
      <c r="I88" s="59"/>
    </row>
    <row r="89" spans="1:9" ht="15.75" customHeight="1">
      <c r="A89" s="57"/>
      <c r="B89" s="57"/>
      <c r="H89" s="57"/>
      <c r="I89" s="59"/>
    </row>
    <row r="90" spans="1:9" ht="15.75" customHeight="1">
      <c r="A90" s="57"/>
      <c r="B90" s="57"/>
      <c r="H90" s="57"/>
      <c r="I90" s="59"/>
    </row>
    <row r="91" spans="1:9" ht="15.75" customHeight="1">
      <c r="A91" s="57"/>
      <c r="B91" s="57"/>
      <c r="H91" s="57"/>
      <c r="I91" s="59"/>
    </row>
    <row r="92" spans="1:9" ht="15.75" customHeight="1">
      <c r="A92" s="57"/>
      <c r="B92" s="57"/>
      <c r="H92" s="57"/>
      <c r="I92" s="59"/>
    </row>
    <row r="93" spans="1:9" ht="15.75" customHeight="1">
      <c r="A93" s="57"/>
      <c r="B93" s="57"/>
      <c r="H93" s="57"/>
      <c r="I93" s="59"/>
    </row>
    <row r="94" spans="1:9" ht="15.75" customHeight="1">
      <c r="A94" s="57"/>
      <c r="B94" s="57"/>
      <c r="H94" s="57"/>
      <c r="I94" s="59"/>
    </row>
    <row r="95" spans="1:9" ht="15.75" customHeight="1">
      <c r="A95" s="57"/>
      <c r="B95" s="57"/>
      <c r="H95" s="57"/>
      <c r="I95" s="59"/>
    </row>
    <row r="96" spans="1:9" ht="15.75" customHeight="1">
      <c r="A96" s="57"/>
      <c r="B96" s="57"/>
      <c r="H96" s="57"/>
      <c r="I96" s="59"/>
    </row>
    <row r="97" spans="1:9" ht="15.75" customHeight="1">
      <c r="A97" s="57"/>
      <c r="B97" s="57"/>
      <c r="H97" s="57"/>
      <c r="I97" s="59"/>
    </row>
    <row r="98" spans="1:9" ht="15.75" customHeight="1">
      <c r="A98" s="57"/>
      <c r="B98" s="57"/>
      <c r="H98" s="57"/>
      <c r="I98" s="59"/>
    </row>
    <row r="99" spans="1:9" ht="15.75" customHeight="1">
      <c r="A99" s="57"/>
      <c r="B99" s="57"/>
      <c r="H99" s="57"/>
      <c r="I99" s="59"/>
    </row>
    <row r="100" spans="1:9" ht="15.75" customHeight="1">
      <c r="A100" s="57"/>
      <c r="B100" s="57"/>
      <c r="H100" s="57"/>
      <c r="I100" s="59"/>
    </row>
    <row r="101" spans="1:9" ht="15.75" customHeight="1">
      <c r="A101" s="57"/>
      <c r="B101" s="57"/>
      <c r="H101" s="57"/>
      <c r="I101" s="59"/>
    </row>
    <row r="102" spans="1:9" ht="15.75" customHeight="1">
      <c r="A102" s="57"/>
      <c r="B102" s="57"/>
      <c r="H102" s="57"/>
      <c r="I102" s="59"/>
    </row>
    <row r="103" spans="1:9" ht="15.75" customHeight="1">
      <c r="A103" s="57"/>
      <c r="B103" s="57"/>
      <c r="H103" s="57"/>
      <c r="I103" s="59"/>
    </row>
    <row r="104" spans="1:9" ht="15.75" customHeight="1">
      <c r="A104" s="57"/>
      <c r="B104" s="57"/>
      <c r="H104" s="57"/>
      <c r="I104" s="59"/>
    </row>
    <row r="105" spans="1:9" ht="15.75" customHeight="1">
      <c r="A105" s="57"/>
      <c r="B105" s="57"/>
      <c r="H105" s="57"/>
      <c r="I105" s="59"/>
    </row>
    <row r="106" spans="1:9" ht="15.75" customHeight="1">
      <c r="A106" s="57"/>
      <c r="B106" s="57"/>
      <c r="H106" s="57"/>
      <c r="I106" s="59"/>
    </row>
    <row r="107" spans="1:9" ht="15.75" customHeight="1">
      <c r="A107" s="57"/>
      <c r="B107" s="57"/>
      <c r="H107" s="57"/>
      <c r="I107" s="59"/>
    </row>
    <row r="108" spans="1:9" ht="15.75" customHeight="1">
      <c r="A108" s="57"/>
      <c r="B108" s="57"/>
      <c r="H108" s="57"/>
      <c r="I108" s="59"/>
    </row>
    <row r="109" spans="1:9" ht="15.75" customHeight="1">
      <c r="A109" s="57"/>
      <c r="B109" s="57"/>
      <c r="H109" s="57"/>
      <c r="I109" s="59"/>
    </row>
    <row r="110" spans="1:9" ht="15.75" customHeight="1">
      <c r="A110" s="57"/>
      <c r="B110" s="57"/>
      <c r="H110" s="57"/>
      <c r="I110" s="59"/>
    </row>
    <row r="111" spans="1:9" ht="15.75" customHeight="1">
      <c r="A111" s="57"/>
      <c r="B111" s="57"/>
      <c r="H111" s="57"/>
      <c r="I111" s="59"/>
    </row>
    <row r="112" spans="1:9" ht="15.75" customHeight="1">
      <c r="A112" s="57"/>
      <c r="B112" s="57"/>
      <c r="H112" s="57"/>
      <c r="I112" s="59"/>
    </row>
    <row r="113" spans="1:9" ht="15.75" customHeight="1">
      <c r="A113" s="57"/>
      <c r="B113" s="57"/>
      <c r="H113" s="57"/>
      <c r="I113" s="59"/>
    </row>
    <row r="114" spans="1:9" ht="15.75" customHeight="1">
      <c r="A114" s="57"/>
      <c r="B114" s="57"/>
      <c r="H114" s="57"/>
      <c r="I114" s="59"/>
    </row>
    <row r="115" spans="1:9" ht="15.75" customHeight="1">
      <c r="A115" s="57"/>
      <c r="B115" s="57"/>
      <c r="H115" s="57"/>
      <c r="I115" s="59"/>
    </row>
    <row r="116" spans="1:9" ht="15.75" customHeight="1">
      <c r="A116" s="57"/>
      <c r="B116" s="57"/>
      <c r="H116" s="57"/>
      <c r="I116" s="59"/>
    </row>
    <row r="117" spans="1:9" ht="15.75" customHeight="1">
      <c r="A117" s="57"/>
      <c r="B117" s="57"/>
      <c r="H117" s="57"/>
      <c r="I117" s="59"/>
    </row>
    <row r="118" spans="1:9" ht="15.75" customHeight="1">
      <c r="A118" s="57"/>
      <c r="B118" s="57"/>
      <c r="H118" s="57"/>
      <c r="I118" s="59"/>
    </row>
    <row r="119" spans="1:9" ht="15.75" customHeight="1">
      <c r="A119" s="57"/>
      <c r="B119" s="57"/>
      <c r="H119" s="57"/>
      <c r="I119" s="59"/>
    </row>
    <row r="120" spans="1:9" ht="15.75" customHeight="1">
      <c r="A120" s="57"/>
      <c r="B120" s="57"/>
      <c r="H120" s="57"/>
      <c r="I120" s="59"/>
    </row>
    <row r="121" spans="1:9" ht="15.75" customHeight="1">
      <c r="A121" s="57"/>
      <c r="B121" s="57"/>
      <c r="H121" s="57"/>
      <c r="I121" s="59"/>
    </row>
    <row r="122" spans="1:9" ht="15.75" customHeight="1">
      <c r="A122" s="57"/>
      <c r="B122" s="57"/>
      <c r="H122" s="57"/>
      <c r="I122" s="59"/>
    </row>
    <row r="123" spans="1:9" ht="15.75" customHeight="1">
      <c r="A123" s="57"/>
      <c r="B123" s="57"/>
      <c r="H123" s="57"/>
      <c r="I123" s="59"/>
    </row>
    <row r="124" spans="1:9" ht="15.75" customHeight="1">
      <c r="A124" s="57"/>
      <c r="B124" s="57"/>
      <c r="H124" s="57"/>
      <c r="I124" s="59"/>
    </row>
    <row r="125" spans="1:9" ht="15.75" customHeight="1">
      <c r="A125" s="57"/>
      <c r="B125" s="57"/>
      <c r="H125" s="57"/>
      <c r="I125" s="59"/>
    </row>
    <row r="126" spans="1:9" ht="15.75" customHeight="1">
      <c r="A126" s="57"/>
      <c r="B126" s="57"/>
      <c r="H126" s="57"/>
      <c r="I126" s="59"/>
    </row>
    <row r="127" spans="1:9" ht="15.75" customHeight="1">
      <c r="A127" s="57"/>
      <c r="B127" s="57"/>
      <c r="H127" s="57"/>
      <c r="I127" s="59"/>
    </row>
    <row r="128" spans="1:9" ht="15.75" customHeight="1">
      <c r="A128" s="57"/>
      <c r="B128" s="57"/>
      <c r="H128" s="57"/>
      <c r="I128" s="59"/>
    </row>
    <row r="129" spans="1:9" ht="15.75" customHeight="1">
      <c r="A129" s="57"/>
      <c r="B129" s="57"/>
      <c r="H129" s="57"/>
      <c r="I129" s="59"/>
    </row>
    <row r="130" spans="1:9" ht="15.75" customHeight="1">
      <c r="A130" s="57"/>
      <c r="B130" s="57"/>
      <c r="H130" s="57"/>
      <c r="I130" s="59"/>
    </row>
    <row r="131" spans="1:9" ht="15.75" customHeight="1">
      <c r="A131" s="57"/>
      <c r="B131" s="57"/>
      <c r="H131" s="57"/>
      <c r="I131" s="59"/>
    </row>
    <row r="132" spans="1:9" ht="15.75" customHeight="1">
      <c r="A132" s="57"/>
      <c r="B132" s="57"/>
      <c r="H132" s="57"/>
      <c r="I132" s="59"/>
    </row>
    <row r="133" spans="1:9" ht="15.75" customHeight="1">
      <c r="A133" s="57"/>
      <c r="B133" s="57"/>
      <c r="H133" s="57"/>
      <c r="I133" s="59"/>
    </row>
    <row r="134" spans="1:9" ht="15.75" customHeight="1">
      <c r="A134" s="57"/>
      <c r="B134" s="57"/>
      <c r="H134" s="57"/>
      <c r="I134" s="59"/>
    </row>
    <row r="135" spans="1:9" ht="15.75" customHeight="1">
      <c r="A135" s="57"/>
      <c r="B135" s="57"/>
      <c r="H135" s="57"/>
      <c r="I135" s="59"/>
    </row>
    <row r="136" spans="1:9" ht="15.75" customHeight="1">
      <c r="A136" s="57"/>
      <c r="B136" s="57"/>
      <c r="H136" s="57"/>
      <c r="I136" s="59"/>
    </row>
    <row r="137" spans="1:9" ht="15.75" customHeight="1">
      <c r="A137" s="57"/>
      <c r="B137" s="57"/>
      <c r="H137" s="57"/>
      <c r="I137" s="59"/>
    </row>
    <row r="138" spans="1:9" ht="15.75" customHeight="1">
      <c r="A138" s="57"/>
      <c r="B138" s="57"/>
      <c r="H138" s="57"/>
      <c r="I138" s="59"/>
    </row>
    <row r="139" spans="1:9" ht="15.75" customHeight="1">
      <c r="A139" s="57"/>
      <c r="B139" s="57"/>
      <c r="H139" s="57"/>
      <c r="I139" s="59"/>
    </row>
    <row r="140" spans="1:9" ht="15.75" customHeight="1">
      <c r="A140" s="57"/>
      <c r="B140" s="57"/>
      <c r="H140" s="57"/>
      <c r="I140" s="59"/>
    </row>
    <row r="141" spans="1:9" ht="15.75" customHeight="1">
      <c r="A141" s="57"/>
      <c r="B141" s="57"/>
      <c r="H141" s="57"/>
      <c r="I141" s="59"/>
    </row>
    <row r="142" spans="1:9" ht="15.75" customHeight="1">
      <c r="A142" s="57"/>
      <c r="B142" s="57"/>
      <c r="H142" s="57"/>
      <c r="I142" s="59"/>
    </row>
    <row r="143" spans="1:9" ht="15.75" customHeight="1">
      <c r="A143" s="57"/>
      <c r="B143" s="57"/>
      <c r="H143" s="57"/>
      <c r="I143" s="59"/>
    </row>
    <row r="144" spans="1:9" ht="15.75" customHeight="1">
      <c r="A144" s="57"/>
      <c r="B144" s="57"/>
      <c r="H144" s="57"/>
      <c r="I144" s="59"/>
    </row>
    <row r="145" spans="1:9" ht="15.75" customHeight="1">
      <c r="A145" s="57"/>
      <c r="B145" s="57"/>
      <c r="H145" s="57"/>
      <c r="I145" s="59"/>
    </row>
    <row r="146" spans="1:9" ht="15.75" customHeight="1">
      <c r="A146" s="57"/>
      <c r="B146" s="57"/>
      <c r="H146" s="57"/>
      <c r="I146" s="59"/>
    </row>
    <row r="147" spans="1:9" ht="15.75" customHeight="1">
      <c r="A147" s="57"/>
      <c r="B147" s="57"/>
      <c r="H147" s="57"/>
      <c r="I147" s="59"/>
    </row>
    <row r="148" spans="1:9" ht="15.75" customHeight="1">
      <c r="A148" s="57"/>
      <c r="B148" s="57"/>
      <c r="H148" s="57"/>
      <c r="I148" s="59"/>
    </row>
    <row r="149" spans="1:9" ht="15.75" customHeight="1">
      <c r="A149" s="57"/>
      <c r="B149" s="57"/>
      <c r="H149" s="57"/>
      <c r="I149" s="59"/>
    </row>
    <row r="150" spans="1:9" ht="15.75" customHeight="1">
      <c r="A150" s="57"/>
      <c r="B150" s="57"/>
      <c r="H150" s="57"/>
      <c r="I150" s="59"/>
    </row>
    <row r="151" spans="1:9" ht="15.75" customHeight="1">
      <c r="A151" s="57"/>
      <c r="B151" s="57"/>
      <c r="H151" s="57"/>
      <c r="I151" s="59"/>
    </row>
    <row r="152" spans="1:9" ht="15.75" customHeight="1">
      <c r="A152" s="57"/>
      <c r="B152" s="57"/>
      <c r="H152" s="57"/>
      <c r="I152" s="59"/>
    </row>
    <row r="153" spans="1:9" ht="15.75" customHeight="1">
      <c r="A153" s="57"/>
      <c r="B153" s="57"/>
      <c r="H153" s="57"/>
      <c r="I153" s="59"/>
    </row>
    <row r="154" spans="1:9" ht="15.75" customHeight="1">
      <c r="A154" s="57"/>
      <c r="B154" s="57"/>
      <c r="H154" s="57"/>
      <c r="I154" s="59"/>
    </row>
    <row r="155" spans="1:9" ht="15.75" customHeight="1">
      <c r="A155" s="57"/>
      <c r="B155" s="57"/>
      <c r="H155" s="57"/>
      <c r="I155" s="59"/>
    </row>
    <row r="156" spans="1:9" ht="15.75" customHeight="1">
      <c r="A156" s="57"/>
      <c r="B156" s="57"/>
      <c r="H156" s="57"/>
      <c r="I156" s="59"/>
    </row>
    <row r="157" spans="1:9" ht="15.75" customHeight="1">
      <c r="A157" s="57"/>
      <c r="B157" s="57"/>
      <c r="H157" s="57"/>
      <c r="I157" s="59"/>
    </row>
    <row r="158" spans="1:9" ht="15.75" customHeight="1">
      <c r="A158" s="57"/>
      <c r="B158" s="57"/>
      <c r="H158" s="57"/>
      <c r="I158" s="59"/>
    </row>
    <row r="159" spans="1:9" ht="15.75" customHeight="1">
      <c r="A159" s="57"/>
      <c r="B159" s="57"/>
      <c r="H159" s="57"/>
      <c r="I159" s="59"/>
    </row>
    <row r="160" spans="1:9" ht="15.75" customHeight="1">
      <c r="A160" s="57"/>
      <c r="B160" s="57"/>
      <c r="H160" s="57"/>
      <c r="I160" s="59"/>
    </row>
    <row r="161" spans="1:9" ht="15.75" customHeight="1">
      <c r="A161" s="57"/>
      <c r="B161" s="57"/>
      <c r="H161" s="57"/>
      <c r="I161" s="59"/>
    </row>
    <row r="162" spans="1:9" ht="15.75" customHeight="1">
      <c r="A162" s="57"/>
      <c r="B162" s="57"/>
      <c r="H162" s="57"/>
      <c r="I162" s="59"/>
    </row>
    <row r="163" spans="1:9" ht="15.75" customHeight="1">
      <c r="A163" s="57"/>
      <c r="B163" s="57"/>
      <c r="H163" s="57"/>
      <c r="I163" s="59"/>
    </row>
    <row r="164" spans="1:9" ht="15.75" customHeight="1">
      <c r="A164" s="57"/>
      <c r="B164" s="57"/>
      <c r="H164" s="57"/>
      <c r="I164" s="59"/>
    </row>
    <row r="165" spans="1:9" ht="15.75" customHeight="1">
      <c r="A165" s="57"/>
      <c r="B165" s="57"/>
      <c r="H165" s="57"/>
      <c r="I165" s="59"/>
    </row>
    <row r="166" spans="1:9" ht="15.75" customHeight="1">
      <c r="A166" s="57"/>
      <c r="B166" s="57"/>
      <c r="H166" s="57"/>
      <c r="I166" s="59"/>
    </row>
    <row r="167" spans="1:9" ht="15.75" customHeight="1">
      <c r="A167" s="57"/>
      <c r="B167" s="57"/>
      <c r="H167" s="57"/>
      <c r="I167" s="59"/>
    </row>
    <row r="168" spans="1:9" ht="15.75" customHeight="1">
      <c r="A168" s="57"/>
      <c r="B168" s="57"/>
      <c r="H168" s="57"/>
      <c r="I168" s="59"/>
    </row>
    <row r="169" spans="1:9" ht="15.75" customHeight="1">
      <c r="A169" s="57"/>
      <c r="B169" s="57"/>
      <c r="H169" s="57"/>
      <c r="I169" s="59"/>
    </row>
    <row r="170" spans="1:9" ht="15.75" customHeight="1">
      <c r="A170" s="57"/>
      <c r="B170" s="57"/>
      <c r="H170" s="57"/>
      <c r="I170" s="59"/>
    </row>
    <row r="171" spans="1:9" ht="15.75" customHeight="1">
      <c r="A171" s="57"/>
      <c r="B171" s="57"/>
      <c r="H171" s="57"/>
      <c r="I171" s="59"/>
    </row>
    <row r="172" spans="1:9" ht="15.75" customHeight="1">
      <c r="A172" s="57"/>
      <c r="B172" s="57"/>
      <c r="H172" s="57"/>
      <c r="I172" s="59"/>
    </row>
    <row r="173" spans="1:9" ht="15.75" customHeight="1">
      <c r="A173" s="57"/>
      <c r="B173" s="57"/>
      <c r="H173" s="57"/>
      <c r="I173" s="59"/>
    </row>
    <row r="174" spans="1:9" ht="15.75" customHeight="1">
      <c r="A174" s="57"/>
      <c r="B174" s="57"/>
      <c r="H174" s="57"/>
      <c r="I174" s="59"/>
    </row>
    <row r="175" spans="1:9" ht="15.75" customHeight="1">
      <c r="A175" s="57"/>
      <c r="B175" s="57"/>
      <c r="H175" s="57"/>
      <c r="I175" s="59"/>
    </row>
    <row r="176" spans="1:9" ht="15.75" customHeight="1">
      <c r="A176" s="57"/>
      <c r="B176" s="57"/>
      <c r="H176" s="57"/>
      <c r="I176" s="59"/>
    </row>
    <row r="177" spans="1:9" ht="15.75" customHeight="1">
      <c r="A177" s="57"/>
      <c r="B177" s="57"/>
      <c r="H177" s="57"/>
      <c r="I177" s="59"/>
    </row>
    <row r="178" spans="1:9" ht="15.75" customHeight="1">
      <c r="A178" s="57"/>
      <c r="B178" s="57"/>
      <c r="H178" s="57"/>
      <c r="I178" s="59"/>
    </row>
    <row r="179" spans="1:9" ht="15.75" customHeight="1">
      <c r="A179" s="57"/>
      <c r="B179" s="57"/>
      <c r="H179" s="57"/>
      <c r="I179" s="59"/>
    </row>
    <row r="180" spans="1:9" ht="15.75" customHeight="1">
      <c r="A180" s="57"/>
      <c r="B180" s="57"/>
      <c r="H180" s="57"/>
      <c r="I180" s="59"/>
    </row>
    <row r="181" spans="1:9" ht="15.75" customHeight="1">
      <c r="A181" s="57"/>
      <c r="B181" s="57"/>
      <c r="H181" s="57"/>
      <c r="I181" s="59"/>
    </row>
    <row r="182" spans="1:9" ht="15.75" customHeight="1">
      <c r="A182" s="57"/>
      <c r="B182" s="57"/>
      <c r="H182" s="57"/>
      <c r="I182" s="59"/>
    </row>
    <row r="183" spans="1:9" ht="15.75" customHeight="1">
      <c r="A183" s="57"/>
      <c r="B183" s="57"/>
      <c r="H183" s="57"/>
      <c r="I183" s="59"/>
    </row>
    <row r="184" spans="1:9" ht="15.75" customHeight="1">
      <c r="A184" s="57"/>
      <c r="B184" s="57"/>
      <c r="H184" s="57"/>
      <c r="I184" s="59"/>
    </row>
    <row r="185" spans="1:9" ht="15.75" customHeight="1">
      <c r="A185" s="57"/>
      <c r="B185" s="57"/>
      <c r="H185" s="57"/>
      <c r="I185" s="59"/>
    </row>
    <row r="186" spans="1:9" ht="15.75" customHeight="1">
      <c r="A186" s="57"/>
      <c r="B186" s="57"/>
      <c r="H186" s="57"/>
      <c r="I186" s="59"/>
    </row>
    <row r="187" spans="1:9" ht="15.75" customHeight="1">
      <c r="A187" s="57"/>
      <c r="B187" s="57"/>
      <c r="H187" s="57"/>
      <c r="I187" s="59"/>
    </row>
    <row r="188" spans="1:9" ht="15.75" customHeight="1">
      <c r="A188" s="57"/>
      <c r="B188" s="57"/>
      <c r="H188" s="57"/>
      <c r="I188" s="59"/>
    </row>
    <row r="189" spans="1:9" ht="15.75" customHeight="1">
      <c r="A189" s="57"/>
      <c r="B189" s="57"/>
      <c r="H189" s="57"/>
      <c r="I189" s="59"/>
    </row>
    <row r="190" spans="1:9" ht="15.75" customHeight="1">
      <c r="A190" s="57"/>
      <c r="B190" s="57"/>
      <c r="H190" s="57"/>
      <c r="I190" s="59"/>
    </row>
    <row r="191" spans="1:9" ht="15.75" customHeight="1">
      <c r="A191" s="57"/>
      <c r="B191" s="57"/>
      <c r="H191" s="57"/>
      <c r="I191" s="59"/>
    </row>
    <row r="192" spans="1:9" ht="15.75" customHeight="1">
      <c r="A192" s="57"/>
      <c r="B192" s="57"/>
      <c r="H192" s="57"/>
      <c r="I192" s="59"/>
    </row>
    <row r="193" spans="1:9" ht="15.75" customHeight="1">
      <c r="A193" s="57"/>
      <c r="B193" s="57"/>
      <c r="H193" s="57"/>
      <c r="I193" s="59"/>
    </row>
    <row r="194" spans="1:9" ht="15.75" customHeight="1">
      <c r="A194" s="57"/>
      <c r="B194" s="57"/>
      <c r="H194" s="57"/>
      <c r="I194" s="59"/>
    </row>
    <row r="195" spans="1:9" ht="15.75" customHeight="1">
      <c r="A195" s="57"/>
      <c r="B195" s="57"/>
      <c r="H195" s="57"/>
      <c r="I195" s="59"/>
    </row>
    <row r="196" spans="1:9" ht="15.75" customHeight="1">
      <c r="A196" s="57"/>
      <c r="B196" s="57"/>
      <c r="H196" s="57"/>
      <c r="I196" s="59"/>
    </row>
    <row r="197" spans="1:9" ht="15.75" customHeight="1">
      <c r="A197" s="57"/>
      <c r="B197" s="57"/>
      <c r="H197" s="57"/>
      <c r="I197" s="59"/>
    </row>
    <row r="198" spans="1:9" ht="15.75" customHeight="1">
      <c r="A198" s="57"/>
      <c r="B198" s="57"/>
      <c r="H198" s="57"/>
      <c r="I198" s="59"/>
    </row>
    <row r="199" spans="1:9" ht="15.75" customHeight="1">
      <c r="A199" s="57"/>
      <c r="B199" s="57"/>
      <c r="H199" s="57"/>
      <c r="I199" s="59"/>
    </row>
    <row r="200" spans="1:9" ht="15.75" customHeight="1">
      <c r="A200" s="57"/>
      <c r="B200" s="57"/>
      <c r="H200" s="57"/>
      <c r="I200" s="59"/>
    </row>
    <row r="201" spans="1:9" ht="15.75" customHeight="1">
      <c r="A201" s="57"/>
      <c r="B201" s="57"/>
      <c r="H201" s="57"/>
      <c r="I201" s="59"/>
    </row>
    <row r="202" spans="1:9" ht="15.75" customHeight="1">
      <c r="A202" s="57"/>
      <c r="B202" s="57"/>
      <c r="H202" s="57"/>
      <c r="I202" s="59"/>
    </row>
    <row r="203" spans="1:9" ht="15.75" customHeight="1">
      <c r="A203" s="57"/>
      <c r="B203" s="57"/>
      <c r="H203" s="57"/>
      <c r="I203" s="59"/>
    </row>
    <row r="204" spans="1:9" ht="15.75" customHeight="1">
      <c r="A204" s="57"/>
      <c r="B204" s="57"/>
      <c r="H204" s="57"/>
      <c r="I204" s="59"/>
    </row>
    <row r="205" spans="1:9" ht="15.75" customHeight="1">
      <c r="A205" s="57"/>
      <c r="B205" s="57"/>
      <c r="H205" s="57"/>
      <c r="I205" s="59"/>
    </row>
    <row r="206" spans="1:9" ht="15.75" customHeight="1">
      <c r="A206" s="57"/>
      <c r="B206" s="57"/>
      <c r="H206" s="57"/>
      <c r="I206" s="59"/>
    </row>
    <row r="207" spans="1:9" ht="15.75" customHeight="1">
      <c r="A207" s="57"/>
      <c r="B207" s="57"/>
      <c r="H207" s="57"/>
      <c r="I207" s="59"/>
    </row>
    <row r="208" spans="1:9" ht="15.75" customHeight="1">
      <c r="A208" s="57"/>
      <c r="B208" s="57"/>
      <c r="H208" s="57"/>
      <c r="I208" s="59"/>
    </row>
    <row r="209" spans="1:9" ht="15.75" customHeight="1">
      <c r="A209" s="57"/>
      <c r="B209" s="57"/>
      <c r="H209" s="57"/>
      <c r="I209" s="59"/>
    </row>
    <row r="210" spans="1:9" ht="15.75" customHeight="1">
      <c r="A210" s="57"/>
      <c r="B210" s="57"/>
      <c r="H210" s="57"/>
      <c r="I210" s="59"/>
    </row>
    <row r="211" spans="1:9" ht="15.75" customHeight="1">
      <c r="A211" s="57"/>
      <c r="B211" s="57"/>
      <c r="H211" s="57"/>
      <c r="I211" s="59"/>
    </row>
    <row r="212" spans="1:9" ht="15.75" customHeight="1">
      <c r="A212" s="57"/>
      <c r="B212" s="57"/>
      <c r="H212" s="57"/>
      <c r="I212" s="59"/>
    </row>
    <row r="213" spans="1:9" ht="15.75" customHeight="1">
      <c r="A213" s="57"/>
      <c r="B213" s="57"/>
      <c r="H213" s="57"/>
      <c r="I213" s="59"/>
    </row>
    <row r="214" spans="1:9" ht="15.75" customHeight="1">
      <c r="A214" s="57"/>
      <c r="B214" s="57"/>
      <c r="H214" s="57"/>
      <c r="I214" s="59"/>
    </row>
    <row r="215" spans="1:9" ht="15.75" customHeight="1">
      <c r="A215" s="57"/>
      <c r="B215" s="57"/>
      <c r="H215" s="57"/>
      <c r="I215" s="59"/>
    </row>
    <row r="216" spans="1:9" ht="15.75" customHeight="1">
      <c r="A216" s="57"/>
      <c r="B216" s="57"/>
      <c r="H216" s="57"/>
      <c r="I216" s="59"/>
    </row>
    <row r="217" spans="1:9" ht="15.75" customHeight="1">
      <c r="A217" s="57"/>
      <c r="B217" s="57"/>
      <c r="H217" s="57"/>
      <c r="I217" s="59"/>
    </row>
    <row r="218" spans="1:9" ht="15.75" customHeight="1">
      <c r="A218" s="57"/>
      <c r="B218" s="57"/>
      <c r="H218" s="57"/>
      <c r="I218" s="59"/>
    </row>
    <row r="219" spans="1:9" ht="15.75" customHeight="1">
      <c r="A219" s="57"/>
      <c r="B219" s="57"/>
      <c r="H219" s="57"/>
      <c r="I219" s="59"/>
    </row>
    <row r="220" spans="1:9" ht="15.75" customHeight="1">
      <c r="A220" s="57"/>
      <c r="B220" s="57"/>
      <c r="H220" s="57"/>
      <c r="I220" s="59"/>
    </row>
    <row r="221" spans="1:9" ht="15.75" customHeight="1">
      <c r="A221" s="57"/>
      <c r="B221" s="57"/>
      <c r="H221" s="57"/>
      <c r="I221" s="59"/>
    </row>
    <row r="222" spans="1:9" ht="15.75" customHeight="1">
      <c r="A222" s="57"/>
      <c r="B222" s="57"/>
      <c r="H222" s="57"/>
      <c r="I222" s="59"/>
    </row>
    <row r="223" spans="1:9" ht="15.75" customHeight="1">
      <c r="A223" s="57"/>
      <c r="B223" s="57"/>
      <c r="H223" s="57"/>
      <c r="I223" s="59"/>
    </row>
    <row r="224" spans="1:9" ht="15.75" customHeight="1">
      <c r="A224" s="57"/>
      <c r="B224" s="57"/>
      <c r="H224" s="57"/>
      <c r="I224" s="59"/>
    </row>
    <row r="225" spans="1:9" ht="15.75" customHeight="1">
      <c r="A225" s="57"/>
      <c r="B225" s="57"/>
      <c r="H225" s="57"/>
      <c r="I225" s="59"/>
    </row>
    <row r="226" spans="1:9" ht="15.75" customHeight="1">
      <c r="A226" s="57"/>
      <c r="B226" s="57"/>
      <c r="H226" s="57"/>
      <c r="I226" s="59"/>
    </row>
    <row r="227" spans="1:9" ht="15.75" customHeight="1">
      <c r="A227" s="57"/>
      <c r="B227" s="57"/>
      <c r="H227" s="57"/>
      <c r="I227" s="59"/>
    </row>
    <row r="228" spans="1:9" ht="15.75" customHeight="1">
      <c r="A228" s="57"/>
      <c r="B228" s="57"/>
      <c r="H228" s="57"/>
      <c r="I228" s="59"/>
    </row>
    <row r="229" spans="1:9" ht="15.75" customHeight="1">
      <c r="A229" s="57"/>
      <c r="B229" s="57"/>
      <c r="H229" s="57"/>
      <c r="I229" s="59"/>
    </row>
    <row r="230" spans="1:9" ht="15.75" customHeight="1">
      <c r="A230" s="57"/>
      <c r="B230" s="57"/>
      <c r="H230" s="57"/>
      <c r="I230" s="59"/>
    </row>
    <row r="231" spans="1:9" ht="15.75" customHeight="1">
      <c r="A231" s="57"/>
      <c r="B231" s="57"/>
      <c r="H231" s="57"/>
      <c r="I231" s="59"/>
    </row>
    <row r="232" spans="1:9" ht="15.75" customHeight="1">
      <c r="A232" s="57"/>
      <c r="B232" s="57"/>
      <c r="H232" s="57"/>
      <c r="I232" s="59"/>
    </row>
    <row r="233" spans="1:9" ht="15.75" customHeight="1">
      <c r="A233" s="57"/>
      <c r="B233" s="57"/>
      <c r="H233" s="57"/>
      <c r="I233" s="59"/>
    </row>
    <row r="234" spans="1:9" ht="15.75" customHeight="1">
      <c r="A234" s="57"/>
      <c r="B234" s="57"/>
      <c r="H234" s="57"/>
      <c r="I234" s="59"/>
    </row>
    <row r="235" spans="1:9" ht="15.75" customHeight="1">
      <c r="A235" s="57"/>
      <c r="B235" s="57"/>
      <c r="H235" s="57"/>
      <c r="I235" s="59"/>
    </row>
    <row r="236" spans="1:9" ht="15.75" customHeight="1">
      <c r="A236" s="57"/>
      <c r="B236" s="57"/>
      <c r="H236" s="57"/>
      <c r="I236" s="59"/>
    </row>
    <row r="237" spans="1:9" ht="15.75" customHeight="1">
      <c r="A237" s="57"/>
      <c r="B237" s="57"/>
      <c r="H237" s="57"/>
      <c r="I237" s="59"/>
    </row>
    <row r="238" spans="1:9" ht="15.75" customHeight="1">
      <c r="A238" s="57"/>
      <c r="B238" s="57"/>
      <c r="H238" s="57"/>
      <c r="I238" s="59"/>
    </row>
    <row r="239" spans="1:9" ht="15.75" customHeight="1">
      <c r="A239" s="57"/>
      <c r="B239" s="57"/>
      <c r="H239" s="57"/>
      <c r="I239" s="59"/>
    </row>
    <row r="240" spans="1:9" ht="15.75" customHeight="1">
      <c r="A240" s="57"/>
      <c r="B240" s="57"/>
      <c r="H240" s="57"/>
      <c r="I240" s="59"/>
    </row>
    <row r="241" spans="1:9" ht="15.75" customHeight="1">
      <c r="A241" s="57"/>
      <c r="B241" s="57"/>
      <c r="H241" s="57"/>
      <c r="I241" s="59"/>
    </row>
    <row r="242" spans="1:9" ht="15.75" customHeight="1">
      <c r="A242" s="57"/>
      <c r="B242" s="57"/>
      <c r="H242" s="57"/>
      <c r="I242" s="59"/>
    </row>
    <row r="243" spans="1:9" ht="15.75" customHeight="1">
      <c r="A243" s="57"/>
      <c r="B243" s="57"/>
      <c r="H243" s="57"/>
      <c r="I243" s="59"/>
    </row>
    <row r="244" spans="1:9" ht="15.75" customHeight="1">
      <c r="A244" s="57"/>
      <c r="B244" s="57"/>
      <c r="H244" s="57"/>
      <c r="I244" s="59"/>
    </row>
    <row r="245" spans="1:9" ht="15.75" customHeight="1">
      <c r="A245" s="57"/>
      <c r="B245" s="57"/>
      <c r="H245" s="57"/>
      <c r="I245" s="59"/>
    </row>
    <row r="246" spans="1:9" ht="15.75" customHeight="1">
      <c r="A246" s="57"/>
      <c r="B246" s="57"/>
      <c r="H246" s="57"/>
      <c r="I246" s="59"/>
    </row>
    <row r="247" spans="1:9" ht="15.75" customHeight="1">
      <c r="A247" s="57"/>
      <c r="B247" s="57"/>
      <c r="H247" s="57"/>
      <c r="I247" s="59"/>
    </row>
    <row r="248" spans="1:9" ht="15.75" customHeight="1">
      <c r="A248" s="57"/>
      <c r="B248" s="57"/>
      <c r="H248" s="57"/>
      <c r="I248" s="59"/>
    </row>
    <row r="249" spans="1:9" ht="15.75" customHeight="1">
      <c r="A249" s="57"/>
      <c r="B249" s="57"/>
      <c r="H249" s="57"/>
      <c r="I249" s="59"/>
    </row>
    <row r="250" spans="1:9" ht="15.75" customHeight="1">
      <c r="A250" s="57"/>
      <c r="B250" s="57"/>
      <c r="H250" s="57"/>
      <c r="I250" s="59"/>
    </row>
    <row r="251" spans="1:9" ht="15.75" customHeight="1">
      <c r="A251" s="57"/>
      <c r="B251" s="57"/>
      <c r="H251" s="57"/>
      <c r="I251" s="59"/>
    </row>
    <row r="252" spans="1:9" ht="15.75" customHeight="1">
      <c r="A252" s="57"/>
      <c r="B252" s="57"/>
      <c r="H252" s="57"/>
      <c r="I252" s="59"/>
    </row>
    <row r="253" spans="1:9" ht="15.75" customHeight="1">
      <c r="A253" s="57"/>
      <c r="B253" s="57"/>
      <c r="H253" s="57"/>
      <c r="I253" s="59"/>
    </row>
    <row r="254" spans="1:9" ht="15.75" customHeight="1">
      <c r="A254" s="57"/>
      <c r="B254" s="57"/>
      <c r="H254" s="57"/>
      <c r="I254" s="59"/>
    </row>
    <row r="255" spans="1:9" ht="15.75" customHeight="1">
      <c r="A255" s="57"/>
      <c r="B255" s="57"/>
      <c r="H255" s="57"/>
      <c r="I255" s="59"/>
    </row>
    <row r="256" spans="1:9" ht="15.75" customHeight="1">
      <c r="A256" s="57"/>
      <c r="B256" s="57"/>
      <c r="H256" s="57"/>
      <c r="I256" s="59"/>
    </row>
    <row r="257" spans="1:9" ht="15.75" customHeight="1">
      <c r="A257" s="57"/>
      <c r="B257" s="57"/>
      <c r="H257" s="57"/>
      <c r="I257" s="59"/>
    </row>
    <row r="258" spans="1:9" ht="15.75" customHeight="1">
      <c r="A258" s="57"/>
      <c r="B258" s="57"/>
      <c r="H258" s="57"/>
      <c r="I258" s="59"/>
    </row>
    <row r="259" spans="1:9" ht="15.75" customHeight="1">
      <c r="A259" s="57"/>
      <c r="B259" s="57"/>
      <c r="H259" s="57"/>
      <c r="I259" s="59"/>
    </row>
    <row r="260" spans="1:9" ht="15.75" customHeight="1">
      <c r="A260" s="57"/>
      <c r="B260" s="57"/>
      <c r="H260" s="57"/>
      <c r="I260" s="59"/>
    </row>
    <row r="261" spans="1:9" ht="15.75" customHeight="1">
      <c r="A261" s="57"/>
      <c r="B261" s="57"/>
      <c r="H261" s="57"/>
      <c r="I261" s="59"/>
    </row>
    <row r="262" spans="1:9" ht="15.75" customHeight="1">
      <c r="A262" s="57"/>
      <c r="B262" s="57"/>
      <c r="H262" s="57"/>
      <c r="I262" s="59"/>
    </row>
    <row r="263" spans="1:9" ht="15.75" customHeight="1">
      <c r="A263" s="57"/>
      <c r="B263" s="57"/>
      <c r="H263" s="57"/>
      <c r="I263" s="59"/>
    </row>
    <row r="264" spans="1:9" ht="15.75" customHeight="1">
      <c r="A264" s="57"/>
      <c r="B264" s="57"/>
      <c r="H264" s="57"/>
      <c r="I264" s="59"/>
    </row>
    <row r="265" spans="1:9" ht="15.75" customHeight="1">
      <c r="A265" s="57"/>
      <c r="B265" s="57"/>
      <c r="H265" s="57"/>
      <c r="I265" s="59"/>
    </row>
    <row r="266" spans="1:9" ht="15.75" customHeight="1">
      <c r="A266" s="57"/>
      <c r="B266" s="57"/>
      <c r="H266" s="57"/>
      <c r="I266" s="59"/>
    </row>
    <row r="267" spans="1:9" ht="15.75" customHeight="1">
      <c r="A267" s="57"/>
      <c r="B267" s="57"/>
      <c r="H267" s="57"/>
      <c r="I267" s="59"/>
    </row>
    <row r="268" spans="1:9" ht="15.75" customHeight="1">
      <c r="A268" s="57"/>
      <c r="B268" s="57"/>
      <c r="H268" s="57"/>
      <c r="I268" s="59"/>
    </row>
    <row r="269" spans="1:9" ht="15.75" customHeight="1">
      <c r="A269" s="57"/>
      <c r="B269" s="57"/>
      <c r="H269" s="57"/>
      <c r="I269" s="59"/>
    </row>
    <row r="270" spans="1:9" ht="15.75" customHeight="1">
      <c r="A270" s="57"/>
      <c r="B270" s="57"/>
      <c r="H270" s="57"/>
      <c r="I270" s="59"/>
    </row>
    <row r="271" spans="1:9" ht="15.75" customHeight="1">
      <c r="A271" s="57"/>
      <c r="B271" s="57"/>
      <c r="H271" s="57"/>
      <c r="I271" s="59"/>
    </row>
    <row r="272" spans="1:9" ht="15.75" customHeight="1">
      <c r="A272" s="57"/>
      <c r="B272" s="57"/>
      <c r="H272" s="57"/>
      <c r="I272" s="59"/>
    </row>
    <row r="273" spans="1:9" ht="15.75" customHeight="1">
      <c r="A273" s="57"/>
      <c r="B273" s="57"/>
      <c r="H273" s="57"/>
      <c r="I273" s="59"/>
    </row>
    <row r="274" spans="1:9" ht="15.75" customHeight="1">
      <c r="A274" s="57"/>
      <c r="B274" s="57"/>
      <c r="H274" s="57"/>
      <c r="I274" s="59"/>
    </row>
    <row r="275" spans="1:9" ht="15.75" customHeight="1">
      <c r="A275" s="57"/>
      <c r="B275" s="57"/>
      <c r="H275" s="57"/>
      <c r="I275" s="59"/>
    </row>
    <row r="276" spans="1:9" ht="15.75" customHeight="1">
      <c r="A276" s="57"/>
      <c r="B276" s="57"/>
      <c r="H276" s="57"/>
      <c r="I276" s="59"/>
    </row>
    <row r="277" spans="1:9" ht="15.75" customHeight="1">
      <c r="A277" s="57"/>
      <c r="B277" s="57"/>
      <c r="H277" s="57"/>
      <c r="I277" s="59"/>
    </row>
    <row r="278" spans="1:9" ht="15.75" customHeight="1">
      <c r="A278" s="57"/>
      <c r="B278" s="57"/>
      <c r="H278" s="57"/>
      <c r="I278" s="59"/>
    </row>
    <row r="279" spans="1:9" ht="15.75" customHeight="1">
      <c r="A279" s="57"/>
      <c r="B279" s="57"/>
      <c r="H279" s="57"/>
      <c r="I279" s="59"/>
    </row>
    <row r="280" spans="1:9" ht="15.75" customHeight="1">
      <c r="A280" s="57"/>
      <c r="B280" s="57"/>
      <c r="H280" s="57"/>
      <c r="I280" s="59"/>
    </row>
    <row r="281" spans="1:9" ht="15.75" customHeight="1">
      <c r="A281" s="57"/>
      <c r="B281" s="57"/>
      <c r="H281" s="57"/>
      <c r="I281" s="59"/>
    </row>
    <row r="282" spans="1:9" ht="15.75" customHeight="1">
      <c r="A282" s="57"/>
      <c r="B282" s="57"/>
      <c r="H282" s="57"/>
      <c r="I282" s="59"/>
    </row>
    <row r="283" spans="1:9" ht="15.75" customHeight="1">
      <c r="A283" s="57"/>
      <c r="B283" s="57"/>
      <c r="H283" s="57"/>
      <c r="I283" s="59"/>
    </row>
    <row r="284" spans="1:9" ht="15.75" customHeight="1">
      <c r="A284" s="57"/>
      <c r="B284" s="57"/>
      <c r="H284" s="57"/>
      <c r="I284" s="59"/>
    </row>
    <row r="285" spans="1:9" ht="15.75" customHeight="1">
      <c r="A285" s="57"/>
      <c r="B285" s="57"/>
      <c r="H285" s="57"/>
      <c r="I285" s="59"/>
    </row>
    <row r="286" spans="1:9" ht="15.75" customHeight="1">
      <c r="A286" s="57"/>
      <c r="B286" s="57"/>
      <c r="H286" s="57"/>
      <c r="I286" s="59"/>
    </row>
    <row r="287" spans="1:9" ht="15.75" customHeight="1">
      <c r="A287" s="57"/>
      <c r="B287" s="57"/>
      <c r="H287" s="57"/>
      <c r="I287" s="59"/>
    </row>
    <row r="288" spans="1:9" ht="15.75" customHeight="1">
      <c r="A288" s="57"/>
      <c r="B288" s="57"/>
      <c r="H288" s="57"/>
      <c r="I288" s="59"/>
    </row>
    <row r="289" spans="1:9" ht="15.75" customHeight="1">
      <c r="A289" s="57"/>
      <c r="B289" s="57"/>
      <c r="H289" s="57"/>
      <c r="I289" s="59"/>
    </row>
    <row r="290" spans="1:9" ht="15.75" customHeight="1">
      <c r="A290" s="57"/>
      <c r="B290" s="57"/>
      <c r="H290" s="57"/>
      <c r="I290" s="59"/>
    </row>
    <row r="291" spans="1:9" ht="15.75" customHeight="1">
      <c r="A291" s="57"/>
      <c r="B291" s="57"/>
      <c r="H291" s="57"/>
      <c r="I291" s="59"/>
    </row>
    <row r="292" spans="1:9" ht="15.75" customHeight="1">
      <c r="A292" s="57"/>
      <c r="B292" s="57"/>
      <c r="H292" s="57"/>
      <c r="I292" s="59"/>
    </row>
    <row r="293" spans="1:9" ht="15.75" customHeight="1">
      <c r="A293" s="57"/>
      <c r="B293" s="57"/>
      <c r="H293" s="57"/>
      <c r="I293" s="59"/>
    </row>
    <row r="294" spans="1:9" ht="15.75" customHeight="1">
      <c r="A294" s="57"/>
      <c r="B294" s="57"/>
      <c r="H294" s="57"/>
      <c r="I294" s="59"/>
    </row>
    <row r="295" spans="1:9" ht="15.75" customHeight="1">
      <c r="A295" s="57"/>
      <c r="B295" s="57"/>
      <c r="H295" s="57"/>
      <c r="I295" s="59"/>
    </row>
    <row r="296" spans="1:9" ht="15.75" customHeight="1">
      <c r="A296" s="57"/>
      <c r="B296" s="57"/>
      <c r="H296" s="57"/>
      <c r="I296" s="59"/>
    </row>
    <row r="297" spans="1:9" ht="15.75" customHeight="1">
      <c r="A297" s="57"/>
      <c r="B297" s="57"/>
      <c r="H297" s="57"/>
      <c r="I297" s="59"/>
    </row>
    <row r="298" spans="1:9" ht="15.75" customHeight="1">
      <c r="A298" s="57"/>
      <c r="B298" s="57"/>
      <c r="H298" s="57"/>
      <c r="I298" s="59"/>
    </row>
    <row r="299" spans="1:9" ht="15.75" customHeight="1">
      <c r="A299" s="57"/>
      <c r="B299" s="57"/>
      <c r="H299" s="57"/>
      <c r="I299" s="59"/>
    </row>
    <row r="300" spans="1:9" ht="15.75" customHeight="1">
      <c r="A300" s="57"/>
      <c r="B300" s="57"/>
      <c r="H300" s="57"/>
      <c r="I300" s="59"/>
    </row>
    <row r="301" spans="1:9" ht="15.75" customHeight="1">
      <c r="A301" s="57"/>
      <c r="B301" s="57"/>
      <c r="H301" s="57"/>
      <c r="I301" s="59"/>
    </row>
    <row r="302" spans="1:9" ht="15.75" customHeight="1">
      <c r="A302" s="57"/>
      <c r="B302" s="57"/>
      <c r="H302" s="57"/>
      <c r="I302" s="59"/>
    </row>
    <row r="303" spans="1:9" ht="15.75" customHeight="1">
      <c r="A303" s="57"/>
      <c r="B303" s="57"/>
      <c r="H303" s="57"/>
      <c r="I303" s="59"/>
    </row>
    <row r="304" spans="1:9" ht="15.75" customHeight="1">
      <c r="A304" s="57"/>
      <c r="B304" s="57"/>
      <c r="H304" s="57"/>
      <c r="I304" s="59"/>
    </row>
    <row r="305" spans="1:9" ht="15.75" customHeight="1">
      <c r="A305" s="57"/>
      <c r="B305" s="57"/>
      <c r="H305" s="57"/>
      <c r="I305" s="59"/>
    </row>
    <row r="306" spans="1:9" ht="15.75" customHeight="1">
      <c r="A306" s="57"/>
      <c r="B306" s="57"/>
      <c r="H306" s="57"/>
      <c r="I306" s="59"/>
    </row>
    <row r="307" spans="1:9" ht="15.75" customHeight="1">
      <c r="A307" s="57"/>
      <c r="B307" s="57"/>
      <c r="H307" s="57"/>
      <c r="I307" s="59"/>
    </row>
    <row r="308" spans="1:9" ht="15.75" customHeight="1">
      <c r="A308" s="57"/>
      <c r="B308" s="57"/>
      <c r="H308" s="57"/>
      <c r="I308" s="59"/>
    </row>
    <row r="309" spans="1:9" ht="15.75" customHeight="1">
      <c r="A309" s="57"/>
      <c r="B309" s="57"/>
      <c r="H309" s="57"/>
      <c r="I309" s="59"/>
    </row>
    <row r="310" spans="1:9" ht="15.75" customHeight="1">
      <c r="A310" s="57"/>
      <c r="B310" s="57"/>
      <c r="H310" s="57"/>
      <c r="I310" s="59"/>
    </row>
    <row r="311" spans="1:9" ht="15.75" customHeight="1">
      <c r="A311" s="57"/>
      <c r="B311" s="57"/>
      <c r="H311" s="57"/>
      <c r="I311" s="59"/>
    </row>
    <row r="312" spans="1:9" ht="15.75" customHeight="1">
      <c r="A312" s="57"/>
      <c r="B312" s="57"/>
      <c r="H312" s="57"/>
      <c r="I312" s="59"/>
    </row>
    <row r="313" spans="1:9" ht="15.75" customHeight="1">
      <c r="A313" s="57"/>
      <c r="B313" s="57"/>
      <c r="H313" s="57"/>
      <c r="I313" s="59"/>
    </row>
    <row r="314" spans="1:9" ht="15.75" customHeight="1">
      <c r="A314" s="57"/>
      <c r="B314" s="57"/>
      <c r="H314" s="57"/>
      <c r="I314" s="59"/>
    </row>
    <row r="315" spans="1:9" ht="15.75" customHeight="1">
      <c r="A315" s="57"/>
      <c r="B315" s="57"/>
      <c r="H315" s="57"/>
      <c r="I315" s="59"/>
    </row>
    <row r="316" spans="1:9" ht="15.75" customHeight="1">
      <c r="A316" s="57"/>
      <c r="B316" s="57"/>
      <c r="H316" s="57"/>
      <c r="I316" s="59"/>
    </row>
    <row r="317" spans="1:9" ht="15.75" customHeight="1">
      <c r="A317" s="57"/>
      <c r="B317" s="57"/>
      <c r="H317" s="57"/>
      <c r="I317" s="59"/>
    </row>
    <row r="318" spans="1:9" ht="15.75" customHeight="1">
      <c r="A318" s="57"/>
      <c r="B318" s="57"/>
      <c r="H318" s="57"/>
      <c r="I318" s="59"/>
    </row>
    <row r="319" spans="1:9" ht="15.75" customHeight="1">
      <c r="A319" s="57"/>
      <c r="B319" s="57"/>
      <c r="H319" s="57"/>
      <c r="I319" s="59"/>
    </row>
    <row r="320" spans="1:9" ht="15.75" customHeight="1">
      <c r="A320" s="57"/>
      <c r="B320" s="57"/>
      <c r="H320" s="57"/>
      <c r="I320" s="59"/>
    </row>
    <row r="321" spans="1:9" ht="15.75" customHeight="1">
      <c r="A321" s="57"/>
      <c r="B321" s="57"/>
      <c r="H321" s="57"/>
      <c r="I321" s="59"/>
    </row>
    <row r="322" spans="1:9" ht="15.75" customHeight="1">
      <c r="A322" s="57"/>
      <c r="B322" s="57"/>
      <c r="H322" s="57"/>
      <c r="I322" s="59"/>
    </row>
    <row r="323" spans="1:9" ht="15.75" customHeight="1">
      <c r="A323" s="57"/>
      <c r="B323" s="57"/>
      <c r="H323" s="57"/>
      <c r="I323" s="59"/>
    </row>
    <row r="324" spans="1:9" ht="15.75" customHeight="1">
      <c r="A324" s="57"/>
      <c r="B324" s="57"/>
      <c r="H324" s="57"/>
      <c r="I324" s="59"/>
    </row>
    <row r="325" spans="1:9" ht="15.75" customHeight="1">
      <c r="A325" s="57"/>
      <c r="B325" s="57"/>
      <c r="H325" s="57"/>
      <c r="I325" s="59"/>
    </row>
    <row r="326" spans="1:9" ht="15.75" customHeight="1">
      <c r="A326" s="57"/>
      <c r="B326" s="57"/>
      <c r="H326" s="57"/>
      <c r="I326" s="59"/>
    </row>
    <row r="327" spans="1:9" ht="15.75" customHeight="1">
      <c r="A327" s="57"/>
      <c r="B327" s="57"/>
      <c r="H327" s="57"/>
      <c r="I327" s="59"/>
    </row>
    <row r="328" spans="1:9" ht="15.75" customHeight="1">
      <c r="A328" s="57"/>
      <c r="B328" s="57"/>
      <c r="H328" s="57"/>
      <c r="I328" s="59"/>
    </row>
    <row r="329" spans="1:9" ht="15.75" customHeight="1">
      <c r="A329" s="57"/>
      <c r="B329" s="57"/>
      <c r="H329" s="57"/>
      <c r="I329" s="59"/>
    </row>
    <row r="330" spans="1:9" ht="15.75" customHeight="1">
      <c r="A330" s="57"/>
      <c r="B330" s="57"/>
      <c r="H330" s="57"/>
      <c r="I330" s="59"/>
    </row>
    <row r="331" spans="1:9" ht="15.75" customHeight="1">
      <c r="A331" s="57"/>
      <c r="B331" s="57"/>
      <c r="H331" s="57"/>
      <c r="I331" s="59"/>
    </row>
    <row r="332" spans="1:9" ht="15.75" customHeight="1">
      <c r="A332" s="57"/>
      <c r="B332" s="57"/>
      <c r="H332" s="57"/>
      <c r="I332" s="59"/>
    </row>
    <row r="333" spans="1:9" ht="15.75" customHeight="1">
      <c r="A333" s="57"/>
      <c r="B333" s="57"/>
      <c r="H333" s="57"/>
      <c r="I333" s="59"/>
    </row>
    <row r="334" spans="1:9" ht="15.75" customHeight="1">
      <c r="A334" s="57"/>
      <c r="B334" s="57"/>
      <c r="H334" s="57"/>
      <c r="I334" s="59"/>
    </row>
    <row r="335" spans="1:9" ht="15.75" customHeight="1">
      <c r="A335" s="57"/>
      <c r="B335" s="57"/>
      <c r="H335" s="57"/>
      <c r="I335" s="59"/>
    </row>
    <row r="336" spans="1:9" ht="15.75" customHeight="1">
      <c r="A336" s="57"/>
      <c r="B336" s="57"/>
      <c r="H336" s="57"/>
      <c r="I336" s="59"/>
    </row>
    <row r="337" spans="1:9" ht="15.75" customHeight="1">
      <c r="A337" s="57"/>
      <c r="B337" s="57"/>
      <c r="H337" s="57"/>
      <c r="I337" s="59"/>
    </row>
    <row r="338" spans="1:9" ht="15.75" customHeight="1">
      <c r="A338" s="57"/>
      <c r="B338" s="57"/>
      <c r="H338" s="57"/>
      <c r="I338" s="59"/>
    </row>
    <row r="339" spans="1:9" ht="15.75" customHeight="1">
      <c r="A339" s="57"/>
      <c r="B339" s="57"/>
      <c r="H339" s="57"/>
      <c r="I339" s="59"/>
    </row>
    <row r="340" spans="1:9" ht="15.75" customHeight="1">
      <c r="A340" s="57"/>
      <c r="B340" s="57"/>
      <c r="H340" s="57"/>
      <c r="I340" s="59"/>
    </row>
    <row r="341" spans="1:9" ht="15.75" customHeight="1">
      <c r="A341" s="57"/>
      <c r="B341" s="57"/>
      <c r="H341" s="57"/>
      <c r="I341" s="59"/>
    </row>
    <row r="342" spans="1:9" ht="15.75" customHeight="1">
      <c r="A342" s="57"/>
      <c r="B342" s="57"/>
      <c r="H342" s="57"/>
      <c r="I342" s="59"/>
    </row>
    <row r="343" spans="1:9" ht="15.75" customHeight="1">
      <c r="A343" s="57"/>
      <c r="B343" s="57"/>
      <c r="H343" s="57"/>
      <c r="I343" s="59"/>
    </row>
    <row r="344" spans="1:9" ht="15.75" customHeight="1">
      <c r="A344" s="57"/>
      <c r="B344" s="57"/>
      <c r="H344" s="57"/>
      <c r="I344" s="59"/>
    </row>
    <row r="345" spans="1:9" ht="15.75" customHeight="1">
      <c r="A345" s="57"/>
      <c r="B345" s="57"/>
      <c r="H345" s="57"/>
      <c r="I345" s="59"/>
    </row>
    <row r="346" spans="1:9" ht="15.75" customHeight="1">
      <c r="A346" s="57"/>
      <c r="B346" s="57"/>
      <c r="H346" s="57"/>
      <c r="I346" s="59"/>
    </row>
    <row r="347" spans="1:9" ht="15.75" customHeight="1">
      <c r="A347" s="57"/>
      <c r="B347" s="57"/>
      <c r="H347" s="57"/>
      <c r="I347" s="59"/>
    </row>
    <row r="348" spans="1:9" ht="15.75" customHeight="1">
      <c r="A348" s="57"/>
      <c r="B348" s="57"/>
      <c r="H348" s="57"/>
      <c r="I348" s="59"/>
    </row>
    <row r="349" spans="1:9" ht="15.75" customHeight="1">
      <c r="A349" s="57"/>
      <c r="B349" s="57"/>
      <c r="H349" s="57"/>
      <c r="I349" s="59"/>
    </row>
    <row r="350" spans="1:9" ht="15.75" customHeight="1">
      <c r="A350" s="57"/>
      <c r="B350" s="57"/>
      <c r="H350" s="57"/>
      <c r="I350" s="59"/>
    </row>
    <row r="351" spans="1:9" ht="15.75" customHeight="1">
      <c r="A351" s="57"/>
      <c r="B351" s="57"/>
      <c r="H351" s="57"/>
      <c r="I351" s="59"/>
    </row>
    <row r="352" spans="1:9" ht="15.75" customHeight="1">
      <c r="A352" s="57"/>
      <c r="B352" s="57"/>
      <c r="H352" s="57"/>
      <c r="I352" s="59"/>
    </row>
    <row r="353" spans="1:9" ht="15.75" customHeight="1">
      <c r="A353" s="57"/>
      <c r="B353" s="57"/>
      <c r="H353" s="57"/>
      <c r="I353" s="59"/>
    </row>
    <row r="354" spans="1:9" ht="15.75" customHeight="1">
      <c r="A354" s="57"/>
      <c r="B354" s="57"/>
      <c r="H354" s="57"/>
      <c r="I354" s="59"/>
    </row>
    <row r="355" spans="1:9" ht="15.75" customHeight="1">
      <c r="A355" s="57"/>
      <c r="B355" s="57"/>
      <c r="H355" s="57"/>
      <c r="I355" s="59"/>
    </row>
    <row r="356" spans="1:9" ht="15.75" customHeight="1">
      <c r="A356" s="57"/>
      <c r="B356" s="57"/>
      <c r="H356" s="57"/>
      <c r="I356" s="59"/>
    </row>
    <row r="357" spans="1:9" ht="15.75" customHeight="1">
      <c r="A357" s="57"/>
      <c r="B357" s="57"/>
      <c r="H357" s="57"/>
      <c r="I357" s="59"/>
    </row>
    <row r="358" spans="1:9" ht="15.75" customHeight="1">
      <c r="A358" s="57"/>
      <c r="B358" s="57"/>
      <c r="H358" s="57"/>
      <c r="I358" s="59"/>
    </row>
    <row r="359" spans="1:9" ht="15.75" customHeight="1">
      <c r="A359" s="57"/>
      <c r="B359" s="57"/>
      <c r="H359" s="57"/>
      <c r="I359" s="59"/>
    </row>
    <row r="360" spans="1:9" ht="15.75" customHeight="1">
      <c r="A360" s="57"/>
      <c r="B360" s="57"/>
      <c r="H360" s="57"/>
      <c r="I360" s="59"/>
    </row>
    <row r="361" spans="1:9" ht="15.75" customHeight="1">
      <c r="A361" s="57"/>
      <c r="B361" s="57"/>
      <c r="H361" s="57"/>
      <c r="I361" s="59"/>
    </row>
    <row r="362" spans="1:9" ht="15.75" customHeight="1">
      <c r="A362" s="57"/>
      <c r="B362" s="57"/>
      <c r="H362" s="57"/>
      <c r="I362" s="59"/>
    </row>
    <row r="363" spans="1:9" ht="15.75" customHeight="1">
      <c r="A363" s="57"/>
      <c r="B363" s="57"/>
      <c r="H363" s="57"/>
      <c r="I363" s="59"/>
    </row>
    <row r="364" spans="1:9" ht="15.75" customHeight="1">
      <c r="A364" s="57"/>
      <c r="B364" s="57"/>
      <c r="H364" s="57"/>
      <c r="I364" s="59"/>
    </row>
    <row r="365" spans="1:9" ht="15.75" customHeight="1">
      <c r="A365" s="57"/>
      <c r="B365" s="57"/>
      <c r="H365" s="57"/>
      <c r="I365" s="59"/>
    </row>
    <row r="366" spans="1:9" ht="15.75" customHeight="1">
      <c r="A366" s="57"/>
      <c r="B366" s="57"/>
      <c r="H366" s="57"/>
      <c r="I366" s="59"/>
    </row>
    <row r="367" spans="1:9" ht="15.75" customHeight="1">
      <c r="A367" s="57"/>
      <c r="B367" s="57"/>
      <c r="H367" s="57"/>
      <c r="I367" s="59"/>
    </row>
    <row r="368" spans="1:9" ht="15.75" customHeight="1">
      <c r="A368" s="57"/>
      <c r="B368" s="57"/>
      <c r="H368" s="57"/>
      <c r="I368" s="59"/>
    </row>
    <row r="369" spans="1:9" ht="15.75" customHeight="1">
      <c r="A369" s="57"/>
      <c r="B369" s="57"/>
      <c r="H369" s="57"/>
      <c r="I369" s="59"/>
    </row>
    <row r="370" spans="1:9" ht="15.75" customHeight="1">
      <c r="A370" s="57"/>
      <c r="B370" s="57"/>
      <c r="H370" s="57"/>
      <c r="I370" s="59"/>
    </row>
    <row r="371" spans="1:9" ht="15.75" customHeight="1">
      <c r="A371" s="57"/>
      <c r="B371" s="57"/>
      <c r="H371" s="57"/>
      <c r="I371" s="59"/>
    </row>
    <row r="372" spans="1:9" ht="15.75" customHeight="1">
      <c r="A372" s="57"/>
      <c r="B372" s="57"/>
      <c r="H372" s="57"/>
      <c r="I372" s="59"/>
    </row>
    <row r="373" spans="1:9" ht="15.75" customHeight="1">
      <c r="A373" s="57"/>
      <c r="B373" s="57"/>
      <c r="H373" s="57"/>
      <c r="I373" s="59"/>
    </row>
    <row r="374" spans="1:9" ht="15.75" customHeight="1">
      <c r="A374" s="57"/>
      <c r="B374" s="57"/>
      <c r="H374" s="57"/>
      <c r="I374" s="59"/>
    </row>
    <row r="375" spans="1:9" ht="15.75" customHeight="1">
      <c r="A375" s="57"/>
      <c r="B375" s="57"/>
      <c r="H375" s="57"/>
      <c r="I375" s="59"/>
    </row>
    <row r="376" spans="1:9" ht="15.75" customHeight="1">
      <c r="A376" s="57"/>
      <c r="B376" s="57"/>
      <c r="H376" s="57"/>
      <c r="I376" s="59"/>
    </row>
    <row r="377" spans="1:9" ht="15.75" customHeight="1">
      <c r="A377" s="57"/>
      <c r="B377" s="57"/>
      <c r="H377" s="57"/>
      <c r="I377" s="59"/>
    </row>
    <row r="378" spans="1:9" ht="15.75" customHeight="1">
      <c r="A378" s="57"/>
      <c r="B378" s="57"/>
      <c r="H378" s="57"/>
      <c r="I378" s="59"/>
    </row>
    <row r="379" spans="1:9" ht="15.75" customHeight="1">
      <c r="A379" s="57"/>
      <c r="B379" s="57"/>
      <c r="H379" s="57"/>
      <c r="I379" s="59"/>
    </row>
    <row r="380" spans="1:9" ht="15.75" customHeight="1">
      <c r="A380" s="57"/>
      <c r="B380" s="57"/>
      <c r="H380" s="57"/>
      <c r="I380" s="59"/>
    </row>
    <row r="381" spans="1:9" ht="15.75" customHeight="1">
      <c r="A381" s="57"/>
      <c r="B381" s="57"/>
      <c r="H381" s="57"/>
      <c r="I381" s="59"/>
    </row>
    <row r="382" spans="1:9" ht="15.75" customHeight="1">
      <c r="A382" s="57"/>
      <c r="B382" s="57"/>
      <c r="H382" s="57"/>
      <c r="I382" s="59"/>
    </row>
    <row r="383" spans="1:9" ht="15.75" customHeight="1">
      <c r="A383" s="57"/>
      <c r="B383" s="57"/>
      <c r="H383" s="57"/>
      <c r="I383" s="59"/>
    </row>
    <row r="384" spans="1:9" ht="15.75" customHeight="1">
      <c r="A384" s="57"/>
      <c r="B384" s="57"/>
      <c r="H384" s="57"/>
      <c r="I384" s="59"/>
    </row>
    <row r="385" spans="1:9" ht="15.75" customHeight="1">
      <c r="A385" s="57"/>
      <c r="B385" s="57"/>
      <c r="H385" s="57"/>
      <c r="I385" s="59"/>
    </row>
    <row r="386" spans="1:9" ht="15.75" customHeight="1">
      <c r="A386" s="57"/>
      <c r="B386" s="57"/>
      <c r="H386" s="57"/>
      <c r="I386" s="59"/>
    </row>
    <row r="387" spans="1:9" ht="15.75" customHeight="1">
      <c r="A387" s="57"/>
      <c r="B387" s="57"/>
      <c r="H387" s="57"/>
      <c r="I387" s="59"/>
    </row>
    <row r="388" spans="1:9" ht="15.75" customHeight="1">
      <c r="A388" s="57"/>
      <c r="B388" s="57"/>
      <c r="H388" s="57"/>
      <c r="I388" s="59"/>
    </row>
    <row r="389" spans="1:9" ht="15.75" customHeight="1">
      <c r="A389" s="57"/>
      <c r="B389" s="57"/>
      <c r="H389" s="57"/>
      <c r="I389" s="59"/>
    </row>
    <row r="390" spans="1:9" ht="15.75" customHeight="1">
      <c r="A390" s="57"/>
      <c r="B390" s="57"/>
      <c r="H390" s="57"/>
      <c r="I390" s="59"/>
    </row>
    <row r="391" spans="1:9" ht="15.75" customHeight="1">
      <c r="A391" s="57"/>
      <c r="B391" s="57"/>
      <c r="H391" s="57"/>
      <c r="I391" s="59"/>
    </row>
    <row r="392" spans="1:9" ht="15.75" customHeight="1">
      <c r="A392" s="57"/>
      <c r="B392" s="57"/>
      <c r="H392" s="57"/>
      <c r="I392" s="59"/>
    </row>
    <row r="393" spans="1:9" ht="15.75" customHeight="1">
      <c r="A393" s="57"/>
      <c r="B393" s="57"/>
      <c r="H393" s="57"/>
      <c r="I393" s="59"/>
    </row>
    <row r="394" spans="1:9" ht="15.75" customHeight="1">
      <c r="A394" s="57"/>
      <c r="B394" s="57"/>
      <c r="H394" s="57"/>
      <c r="I394" s="59"/>
    </row>
    <row r="395" spans="1:9" ht="15.75" customHeight="1">
      <c r="A395" s="57"/>
      <c r="B395" s="57"/>
      <c r="H395" s="57"/>
      <c r="I395" s="59"/>
    </row>
    <row r="396" spans="1:9" ht="15.75" customHeight="1">
      <c r="A396" s="57"/>
      <c r="B396" s="57"/>
      <c r="H396" s="57"/>
      <c r="I396" s="59"/>
    </row>
    <row r="397" spans="1:9" ht="15.75" customHeight="1">
      <c r="A397" s="57"/>
      <c r="B397" s="57"/>
      <c r="H397" s="57"/>
      <c r="I397" s="59"/>
    </row>
    <row r="398" spans="1:9" ht="15.75" customHeight="1">
      <c r="A398" s="57"/>
      <c r="B398" s="57"/>
      <c r="H398" s="57"/>
      <c r="I398" s="59"/>
    </row>
    <row r="399" spans="1:9" ht="15.75" customHeight="1">
      <c r="A399" s="57"/>
      <c r="B399" s="57"/>
      <c r="H399" s="57"/>
      <c r="I399" s="59"/>
    </row>
    <row r="400" spans="1:9" ht="15.75" customHeight="1">
      <c r="A400" s="57"/>
      <c r="B400" s="57"/>
      <c r="H400" s="57"/>
      <c r="I400" s="59"/>
    </row>
    <row r="401" spans="1:9" ht="15.75" customHeight="1">
      <c r="A401" s="57"/>
      <c r="B401" s="57"/>
      <c r="H401" s="57"/>
      <c r="I401" s="59"/>
    </row>
    <row r="402" spans="1:9" ht="15.75" customHeight="1">
      <c r="A402" s="57"/>
      <c r="B402" s="57"/>
      <c r="H402" s="57"/>
      <c r="I402" s="59"/>
    </row>
    <row r="403" spans="1:9" ht="15.75" customHeight="1">
      <c r="A403" s="57"/>
      <c r="B403" s="57"/>
      <c r="H403" s="57"/>
      <c r="I403" s="59"/>
    </row>
    <row r="404" spans="1:9" ht="15.75" customHeight="1">
      <c r="A404" s="57"/>
      <c r="B404" s="57"/>
      <c r="H404" s="57"/>
      <c r="I404" s="59"/>
    </row>
    <row r="405" spans="1:9" ht="15.75" customHeight="1">
      <c r="A405" s="57"/>
      <c r="B405" s="57"/>
      <c r="H405" s="57"/>
      <c r="I405" s="59"/>
    </row>
    <row r="406" spans="1:9" ht="15.75" customHeight="1">
      <c r="A406" s="57"/>
      <c r="B406" s="57"/>
      <c r="H406" s="57"/>
      <c r="I406" s="59"/>
    </row>
    <row r="407" spans="1:9" ht="15.75" customHeight="1">
      <c r="A407" s="57"/>
      <c r="B407" s="57"/>
      <c r="H407" s="57"/>
      <c r="I407" s="59"/>
    </row>
    <row r="408" spans="1:9" ht="15.75" customHeight="1">
      <c r="A408" s="57"/>
      <c r="B408" s="57"/>
      <c r="H408" s="57"/>
      <c r="I408" s="59"/>
    </row>
    <row r="409" spans="1:9" ht="15.75" customHeight="1">
      <c r="A409" s="57"/>
      <c r="B409" s="57"/>
      <c r="H409" s="57"/>
      <c r="I409" s="59"/>
    </row>
    <row r="410" spans="1:9" ht="15.75" customHeight="1">
      <c r="A410" s="57"/>
      <c r="B410" s="57"/>
      <c r="H410" s="57"/>
      <c r="I410" s="59"/>
    </row>
    <row r="411" spans="1:9" ht="15.75" customHeight="1">
      <c r="A411" s="57"/>
      <c r="B411" s="57"/>
      <c r="H411" s="57"/>
      <c r="I411" s="59"/>
    </row>
    <row r="412" spans="1:9" ht="15.75" customHeight="1">
      <c r="A412" s="57"/>
      <c r="B412" s="57"/>
      <c r="H412" s="57"/>
      <c r="I412" s="59"/>
    </row>
    <row r="413" spans="1:9" ht="15.75" customHeight="1">
      <c r="A413" s="57"/>
      <c r="B413" s="57"/>
      <c r="H413" s="57"/>
      <c r="I413" s="59"/>
    </row>
    <row r="414" spans="1:9" ht="15.75" customHeight="1">
      <c r="A414" s="57"/>
      <c r="B414" s="57"/>
      <c r="H414" s="57"/>
      <c r="I414" s="59"/>
    </row>
    <row r="415" spans="1:9" ht="15.75" customHeight="1">
      <c r="A415" s="57"/>
      <c r="B415" s="57"/>
      <c r="H415" s="57"/>
      <c r="I415" s="59"/>
    </row>
    <row r="416" spans="1:9" ht="15.75" customHeight="1">
      <c r="A416" s="57"/>
      <c r="B416" s="57"/>
      <c r="H416" s="57"/>
      <c r="I416" s="59"/>
    </row>
    <row r="417" spans="1:9" ht="15.75" customHeight="1">
      <c r="A417" s="57"/>
      <c r="B417" s="57"/>
      <c r="H417" s="57"/>
      <c r="I417" s="59"/>
    </row>
    <row r="418" spans="1:9" ht="15.75" customHeight="1">
      <c r="A418" s="57"/>
      <c r="B418" s="57"/>
      <c r="H418" s="57"/>
      <c r="I418" s="59"/>
    </row>
    <row r="419" spans="1:9" ht="15.75" customHeight="1">
      <c r="A419" s="57"/>
      <c r="B419" s="57"/>
      <c r="H419" s="57"/>
      <c r="I419" s="59"/>
    </row>
    <row r="420" spans="1:9" ht="15.75" customHeight="1">
      <c r="A420" s="57"/>
      <c r="B420" s="57"/>
      <c r="H420" s="57"/>
      <c r="I420" s="59"/>
    </row>
    <row r="421" spans="1:9" ht="15.75" customHeight="1">
      <c r="A421" s="57"/>
      <c r="B421" s="57"/>
      <c r="H421" s="57"/>
      <c r="I421" s="59"/>
    </row>
    <row r="422" spans="1:9" ht="15.75" customHeight="1">
      <c r="A422" s="57"/>
      <c r="B422" s="57"/>
      <c r="H422" s="57"/>
      <c r="I422" s="59"/>
    </row>
    <row r="423" spans="1:9" ht="15.75" customHeight="1">
      <c r="A423" s="57"/>
      <c r="B423" s="57"/>
      <c r="H423" s="57"/>
      <c r="I423" s="59"/>
    </row>
    <row r="424" spans="1:9" ht="15.75" customHeight="1">
      <c r="A424" s="57"/>
      <c r="B424" s="57"/>
      <c r="H424" s="57"/>
      <c r="I424" s="59"/>
    </row>
    <row r="425" spans="1:9" ht="15.75" customHeight="1">
      <c r="A425" s="57"/>
      <c r="B425" s="57"/>
      <c r="H425" s="57"/>
      <c r="I425" s="59"/>
    </row>
    <row r="426" spans="1:9" ht="15.75" customHeight="1">
      <c r="A426" s="57"/>
      <c r="B426" s="57"/>
      <c r="H426" s="57"/>
      <c r="I426" s="59"/>
    </row>
    <row r="427" spans="1:9" ht="15.75" customHeight="1">
      <c r="A427" s="57"/>
      <c r="B427" s="57"/>
      <c r="H427" s="57"/>
      <c r="I427" s="59"/>
    </row>
    <row r="428" spans="1:9" ht="15.75" customHeight="1">
      <c r="A428" s="57"/>
      <c r="B428" s="57"/>
      <c r="H428" s="57"/>
      <c r="I428" s="59"/>
    </row>
    <row r="429" spans="1:9" ht="15.75" customHeight="1">
      <c r="A429" s="57"/>
      <c r="B429" s="57"/>
      <c r="H429" s="57"/>
      <c r="I429" s="59"/>
    </row>
    <row r="430" spans="1:9" ht="15.75" customHeight="1">
      <c r="A430" s="57"/>
      <c r="B430" s="57"/>
      <c r="H430" s="57"/>
      <c r="I430" s="59"/>
    </row>
    <row r="431" spans="1:9" ht="15.75" customHeight="1">
      <c r="A431" s="57"/>
      <c r="B431" s="57"/>
      <c r="H431" s="57"/>
      <c r="I431" s="59"/>
    </row>
    <row r="432" spans="1:9" ht="15.75" customHeight="1">
      <c r="A432" s="57"/>
      <c r="B432" s="57"/>
      <c r="H432" s="57"/>
      <c r="I432" s="59"/>
    </row>
    <row r="433" spans="1:9" ht="15.75" customHeight="1">
      <c r="A433" s="57"/>
      <c r="B433" s="57"/>
      <c r="H433" s="57"/>
      <c r="I433" s="59"/>
    </row>
    <row r="434" spans="1:9" ht="15.75" customHeight="1">
      <c r="A434" s="57"/>
      <c r="B434" s="57"/>
      <c r="H434" s="57"/>
      <c r="I434" s="59"/>
    </row>
    <row r="435" spans="1:9" ht="15.75" customHeight="1">
      <c r="A435" s="57"/>
      <c r="B435" s="57"/>
      <c r="H435" s="57"/>
      <c r="I435" s="59"/>
    </row>
    <row r="436" spans="1:9" ht="15.75" customHeight="1">
      <c r="A436" s="57"/>
      <c r="B436" s="57"/>
      <c r="H436" s="57"/>
      <c r="I436" s="59"/>
    </row>
    <row r="437" spans="1:9" ht="15.75" customHeight="1">
      <c r="A437" s="57"/>
      <c r="B437" s="57"/>
      <c r="H437" s="57"/>
      <c r="I437" s="59"/>
    </row>
    <row r="438" spans="1:9" ht="15.75" customHeight="1">
      <c r="A438" s="57"/>
      <c r="B438" s="57"/>
      <c r="H438" s="57"/>
      <c r="I438" s="59"/>
    </row>
    <row r="439" spans="1:9" ht="15.75" customHeight="1">
      <c r="A439" s="57"/>
      <c r="B439" s="57"/>
      <c r="H439" s="57"/>
      <c r="I439" s="59"/>
    </row>
    <row r="440" spans="1:9" ht="15.75" customHeight="1">
      <c r="A440" s="57"/>
      <c r="B440" s="57"/>
      <c r="H440" s="57"/>
      <c r="I440" s="59"/>
    </row>
    <row r="441" spans="1:9" ht="15.75" customHeight="1">
      <c r="A441" s="57"/>
      <c r="B441" s="57"/>
      <c r="H441" s="57"/>
      <c r="I441" s="59"/>
    </row>
    <row r="442" spans="1:9" ht="15.75" customHeight="1">
      <c r="A442" s="57"/>
      <c r="B442" s="57"/>
      <c r="H442" s="57"/>
      <c r="I442" s="59"/>
    </row>
    <row r="443" spans="1:9" ht="15.75" customHeight="1">
      <c r="A443" s="57"/>
      <c r="B443" s="57"/>
      <c r="H443" s="57"/>
      <c r="I443" s="59"/>
    </row>
    <row r="444" spans="1:9" ht="15.75" customHeight="1">
      <c r="A444" s="57"/>
      <c r="B444" s="57"/>
      <c r="H444" s="57"/>
      <c r="I444" s="59"/>
    </row>
    <row r="445" spans="1:9" ht="15.75" customHeight="1">
      <c r="A445" s="57"/>
      <c r="B445" s="57"/>
      <c r="H445" s="57"/>
      <c r="I445" s="59"/>
    </row>
    <row r="446" spans="1:9" ht="15.75" customHeight="1">
      <c r="A446" s="57"/>
      <c r="B446" s="57"/>
      <c r="H446" s="57"/>
      <c r="I446" s="59"/>
    </row>
    <row r="447" spans="1:9" ht="15.75" customHeight="1">
      <c r="A447" s="57"/>
      <c r="B447" s="57"/>
      <c r="H447" s="57"/>
      <c r="I447" s="59"/>
    </row>
    <row r="448" spans="1:9" ht="15.75" customHeight="1">
      <c r="A448" s="57"/>
      <c r="B448" s="57"/>
      <c r="H448" s="57"/>
      <c r="I448" s="59"/>
    </row>
    <row r="449" spans="1:9" ht="15.75" customHeight="1">
      <c r="A449" s="57"/>
      <c r="B449" s="57"/>
      <c r="H449" s="57"/>
      <c r="I449" s="59"/>
    </row>
    <row r="450" spans="1:9" ht="15.75" customHeight="1">
      <c r="A450" s="57"/>
      <c r="B450" s="57"/>
      <c r="H450" s="57"/>
      <c r="I450" s="59"/>
    </row>
    <row r="451" spans="1:9" ht="15.75" customHeight="1">
      <c r="A451" s="57"/>
      <c r="B451" s="57"/>
      <c r="H451" s="57"/>
      <c r="I451" s="59"/>
    </row>
    <row r="452" spans="1:9" ht="15.75" customHeight="1">
      <c r="A452" s="57"/>
      <c r="B452" s="57"/>
      <c r="H452" s="57"/>
      <c r="I452" s="59"/>
    </row>
    <row r="453" spans="1:9" ht="15.75" customHeight="1">
      <c r="A453" s="57"/>
      <c r="B453" s="57"/>
      <c r="H453" s="57"/>
      <c r="I453" s="59"/>
    </row>
    <row r="454" spans="1:9" ht="15.75" customHeight="1">
      <c r="A454" s="57"/>
      <c r="B454" s="57"/>
      <c r="H454" s="57"/>
      <c r="I454" s="59"/>
    </row>
    <row r="455" spans="1:9" ht="15.75" customHeight="1">
      <c r="A455" s="57"/>
      <c r="B455" s="57"/>
      <c r="H455" s="57"/>
      <c r="I455" s="59"/>
    </row>
    <row r="456" spans="1:9" ht="15.75" customHeight="1">
      <c r="A456" s="57"/>
      <c r="B456" s="57"/>
      <c r="H456" s="57"/>
      <c r="I456" s="59"/>
    </row>
    <row r="457" spans="1:9" ht="15.75" customHeight="1">
      <c r="A457" s="57"/>
      <c r="B457" s="57"/>
      <c r="H457" s="57"/>
      <c r="I457" s="59"/>
    </row>
    <row r="458" spans="1:9" ht="15.75" customHeight="1">
      <c r="A458" s="57"/>
      <c r="B458" s="57"/>
      <c r="H458" s="57"/>
      <c r="I458" s="59"/>
    </row>
    <row r="459" spans="1:9" ht="15.75" customHeight="1">
      <c r="A459" s="57"/>
      <c r="B459" s="57"/>
      <c r="H459" s="57"/>
      <c r="I459" s="59"/>
    </row>
    <row r="460" spans="1:9" ht="15.75" customHeight="1">
      <c r="A460" s="57"/>
      <c r="B460" s="57"/>
      <c r="H460" s="57"/>
      <c r="I460" s="59"/>
    </row>
    <row r="461" spans="1:9" ht="15.75" customHeight="1">
      <c r="A461" s="57"/>
      <c r="B461" s="57"/>
      <c r="H461" s="57"/>
      <c r="I461" s="59"/>
    </row>
    <row r="462" spans="1:9" ht="15.75" customHeight="1">
      <c r="A462" s="57"/>
      <c r="B462" s="57"/>
      <c r="H462" s="57"/>
      <c r="I462" s="59"/>
    </row>
    <row r="463" spans="1:9" ht="15.75" customHeight="1">
      <c r="A463" s="57"/>
      <c r="B463" s="57"/>
      <c r="H463" s="57"/>
      <c r="I463" s="59"/>
    </row>
    <row r="464" spans="1:9" ht="15.75" customHeight="1">
      <c r="A464" s="57"/>
      <c r="B464" s="57"/>
      <c r="H464" s="57"/>
      <c r="I464" s="59"/>
    </row>
    <row r="465" spans="1:9" ht="15.75" customHeight="1">
      <c r="A465" s="57"/>
      <c r="B465" s="57"/>
      <c r="H465" s="57"/>
      <c r="I465" s="59"/>
    </row>
    <row r="466" spans="1:9" ht="15.75" customHeight="1">
      <c r="A466" s="57"/>
      <c r="B466" s="57"/>
      <c r="H466" s="57"/>
      <c r="I466" s="59"/>
    </row>
    <row r="467" spans="1:9" ht="15.75" customHeight="1">
      <c r="A467" s="57"/>
      <c r="B467" s="57"/>
      <c r="H467" s="57"/>
      <c r="I467" s="59"/>
    </row>
    <row r="468" spans="1:9" ht="15.75" customHeight="1">
      <c r="A468" s="57"/>
      <c r="B468" s="57"/>
      <c r="H468" s="57"/>
      <c r="I468" s="59"/>
    </row>
    <row r="469" spans="1:9" ht="15.75" customHeight="1">
      <c r="A469" s="57"/>
      <c r="B469" s="57"/>
      <c r="H469" s="57"/>
      <c r="I469" s="59"/>
    </row>
    <row r="470" spans="1:9" ht="15.75" customHeight="1">
      <c r="A470" s="57"/>
      <c r="B470" s="57"/>
      <c r="H470" s="57"/>
      <c r="I470" s="59"/>
    </row>
    <row r="471" spans="1:9" ht="15.75" customHeight="1">
      <c r="A471" s="57"/>
      <c r="B471" s="57"/>
      <c r="H471" s="57"/>
      <c r="I471" s="59"/>
    </row>
    <row r="472" spans="1:9" ht="15.75" customHeight="1">
      <c r="A472" s="57"/>
      <c r="B472" s="57"/>
      <c r="H472" s="57"/>
      <c r="I472" s="59"/>
    </row>
    <row r="473" spans="1:9" ht="15.75" customHeight="1">
      <c r="A473" s="57"/>
      <c r="B473" s="57"/>
      <c r="H473" s="57"/>
      <c r="I473" s="59"/>
    </row>
    <row r="474" spans="1:9" ht="15.75" customHeight="1">
      <c r="A474" s="57"/>
      <c r="B474" s="57"/>
      <c r="H474" s="57"/>
      <c r="I474" s="59"/>
    </row>
    <row r="475" spans="1:9" ht="15.75" customHeight="1">
      <c r="A475" s="57"/>
      <c r="B475" s="57"/>
      <c r="H475" s="57"/>
      <c r="I475" s="59"/>
    </row>
    <row r="476" spans="1:9" ht="15.75" customHeight="1">
      <c r="A476" s="57"/>
      <c r="B476" s="57"/>
      <c r="H476" s="57"/>
      <c r="I476" s="59"/>
    </row>
    <row r="477" spans="1:9" ht="15.75" customHeight="1">
      <c r="A477" s="57"/>
      <c r="B477" s="57"/>
      <c r="H477" s="57"/>
      <c r="I477" s="59"/>
    </row>
    <row r="478" spans="1:9" ht="15.75" customHeight="1">
      <c r="A478" s="57"/>
      <c r="B478" s="57"/>
      <c r="H478" s="57"/>
      <c r="I478" s="59"/>
    </row>
    <row r="479" spans="1:9" ht="15.75" customHeight="1">
      <c r="A479" s="57"/>
      <c r="B479" s="57"/>
      <c r="H479" s="57"/>
      <c r="I479" s="59"/>
    </row>
    <row r="480" spans="1:9" ht="15.75" customHeight="1">
      <c r="A480" s="57"/>
      <c r="B480" s="57"/>
      <c r="H480" s="57"/>
      <c r="I480" s="59"/>
    </row>
    <row r="481" spans="1:9" ht="15.75" customHeight="1">
      <c r="A481" s="57"/>
      <c r="B481" s="57"/>
      <c r="H481" s="57"/>
      <c r="I481" s="59"/>
    </row>
    <row r="482" spans="1:9" ht="15.75" customHeight="1">
      <c r="A482" s="57"/>
      <c r="B482" s="57"/>
      <c r="H482" s="57"/>
      <c r="I482" s="59"/>
    </row>
    <row r="483" spans="1:9" ht="15.75" customHeight="1">
      <c r="A483" s="57"/>
      <c r="B483" s="57"/>
      <c r="H483" s="57"/>
      <c r="I483" s="59"/>
    </row>
    <row r="484" spans="1:9" ht="15.75" customHeight="1">
      <c r="A484" s="57"/>
      <c r="B484" s="57"/>
      <c r="H484" s="57"/>
      <c r="I484" s="59"/>
    </row>
    <row r="485" spans="1:9" ht="15.75" customHeight="1">
      <c r="A485" s="57"/>
      <c r="B485" s="57"/>
      <c r="H485" s="57"/>
      <c r="I485" s="59"/>
    </row>
    <row r="486" spans="1:9" ht="15.75" customHeight="1">
      <c r="A486" s="57"/>
      <c r="B486" s="57"/>
      <c r="H486" s="57"/>
      <c r="I486" s="59"/>
    </row>
    <row r="487" spans="1:9" ht="15.75" customHeight="1">
      <c r="A487" s="57"/>
      <c r="B487" s="57"/>
      <c r="H487" s="57"/>
      <c r="I487" s="59"/>
    </row>
    <row r="488" spans="1:9" ht="15.75" customHeight="1">
      <c r="A488" s="57"/>
      <c r="B488" s="57"/>
      <c r="H488" s="57"/>
      <c r="I488" s="59"/>
    </row>
    <row r="489" spans="1:9" ht="15.75" customHeight="1">
      <c r="A489" s="57"/>
      <c r="B489" s="57"/>
      <c r="H489" s="57"/>
      <c r="I489" s="59"/>
    </row>
    <row r="490" spans="1:9" ht="15.75" customHeight="1">
      <c r="A490" s="57"/>
      <c r="B490" s="57"/>
      <c r="H490" s="57"/>
      <c r="I490" s="59"/>
    </row>
    <row r="491" spans="1:9" ht="15.75" customHeight="1">
      <c r="A491" s="57"/>
      <c r="B491" s="57"/>
      <c r="H491" s="57"/>
      <c r="I491" s="59"/>
    </row>
    <row r="492" spans="1:9" ht="15.75" customHeight="1">
      <c r="A492" s="57"/>
      <c r="B492" s="57"/>
      <c r="H492" s="57"/>
      <c r="I492" s="59"/>
    </row>
    <row r="493" spans="1:9" ht="15.75" customHeight="1">
      <c r="A493" s="57"/>
      <c r="B493" s="57"/>
      <c r="H493" s="57"/>
      <c r="I493" s="59"/>
    </row>
    <row r="494" spans="1:9" ht="15.75" customHeight="1">
      <c r="A494" s="57"/>
      <c r="B494" s="57"/>
      <c r="H494" s="57"/>
      <c r="I494" s="59"/>
    </row>
    <row r="495" spans="1:9" ht="15.75" customHeight="1">
      <c r="A495" s="57"/>
      <c r="B495" s="57"/>
      <c r="H495" s="57"/>
      <c r="I495" s="59"/>
    </row>
    <row r="496" spans="1:9" ht="15.75" customHeight="1">
      <c r="A496" s="57"/>
      <c r="B496" s="57"/>
      <c r="H496" s="57"/>
      <c r="I496" s="59"/>
    </row>
    <row r="497" spans="1:9" ht="15.75" customHeight="1">
      <c r="A497" s="57"/>
      <c r="B497" s="57"/>
      <c r="H497" s="57"/>
      <c r="I497" s="59"/>
    </row>
    <row r="498" spans="1:9" ht="15.75" customHeight="1">
      <c r="A498" s="57"/>
      <c r="B498" s="57"/>
      <c r="H498" s="57"/>
      <c r="I498" s="59"/>
    </row>
    <row r="499" spans="1:9" ht="15.75" customHeight="1">
      <c r="A499" s="57"/>
      <c r="B499" s="57"/>
      <c r="H499" s="57"/>
      <c r="I499" s="59"/>
    </row>
    <row r="500" spans="1:9" ht="15.75" customHeight="1">
      <c r="A500" s="57"/>
      <c r="B500" s="57"/>
      <c r="H500" s="57"/>
      <c r="I500" s="59"/>
    </row>
    <row r="501" spans="1:9" ht="15.75" customHeight="1">
      <c r="A501" s="57"/>
      <c r="B501" s="57"/>
      <c r="H501" s="57"/>
      <c r="I501" s="59"/>
    </row>
    <row r="502" spans="1:9" ht="15.75" customHeight="1">
      <c r="A502" s="57"/>
      <c r="B502" s="57"/>
      <c r="H502" s="57"/>
      <c r="I502" s="59"/>
    </row>
    <row r="503" spans="1:9" ht="15.75" customHeight="1">
      <c r="A503" s="57"/>
      <c r="B503" s="57"/>
      <c r="H503" s="57"/>
      <c r="I503" s="59"/>
    </row>
    <row r="504" spans="1:9" ht="15.75" customHeight="1">
      <c r="A504" s="57"/>
      <c r="B504" s="57"/>
      <c r="H504" s="57"/>
      <c r="I504" s="59"/>
    </row>
    <row r="505" spans="1:9" ht="15.75" customHeight="1">
      <c r="A505" s="57"/>
      <c r="B505" s="57"/>
      <c r="H505" s="57"/>
      <c r="I505" s="59"/>
    </row>
    <row r="506" spans="1:9" ht="15.75" customHeight="1">
      <c r="A506" s="57"/>
      <c r="B506" s="57"/>
      <c r="H506" s="57"/>
      <c r="I506" s="59"/>
    </row>
    <row r="507" spans="1:9" ht="15.75" customHeight="1">
      <c r="A507" s="57"/>
      <c r="B507" s="57"/>
      <c r="H507" s="57"/>
      <c r="I507" s="59"/>
    </row>
    <row r="508" spans="1:9" ht="15.75" customHeight="1">
      <c r="A508" s="57"/>
      <c r="B508" s="57"/>
      <c r="H508" s="57"/>
      <c r="I508" s="59"/>
    </row>
    <row r="509" spans="1:9" ht="15.75" customHeight="1">
      <c r="A509" s="57"/>
      <c r="B509" s="57"/>
      <c r="H509" s="57"/>
      <c r="I509" s="59"/>
    </row>
    <row r="510" spans="1:9" ht="15.75" customHeight="1">
      <c r="A510" s="57"/>
      <c r="B510" s="57"/>
      <c r="H510" s="57"/>
      <c r="I510" s="59"/>
    </row>
    <row r="511" spans="1:9" ht="15.75" customHeight="1">
      <c r="A511" s="57"/>
      <c r="B511" s="57"/>
      <c r="H511" s="57"/>
      <c r="I511" s="59"/>
    </row>
    <row r="512" spans="1:9" ht="15.75" customHeight="1">
      <c r="A512" s="57"/>
      <c r="B512" s="57"/>
      <c r="H512" s="57"/>
      <c r="I512" s="59"/>
    </row>
    <row r="513" spans="1:9" ht="15.75" customHeight="1">
      <c r="A513" s="57"/>
      <c r="B513" s="57"/>
      <c r="H513" s="57"/>
      <c r="I513" s="59"/>
    </row>
    <row r="514" spans="1:9" ht="15.75" customHeight="1">
      <c r="A514" s="57"/>
      <c r="B514" s="57"/>
      <c r="H514" s="57"/>
      <c r="I514" s="59"/>
    </row>
    <row r="515" spans="1:9" ht="15.75" customHeight="1">
      <c r="A515" s="57"/>
      <c r="B515" s="57"/>
      <c r="H515" s="57"/>
      <c r="I515" s="59"/>
    </row>
    <row r="516" spans="1:9" ht="15.75" customHeight="1">
      <c r="A516" s="57"/>
      <c r="B516" s="57"/>
      <c r="H516" s="57"/>
      <c r="I516" s="59"/>
    </row>
    <row r="517" spans="1:9" ht="15.75" customHeight="1">
      <c r="A517" s="57"/>
      <c r="B517" s="57"/>
      <c r="H517" s="57"/>
      <c r="I517" s="59"/>
    </row>
    <row r="518" spans="1:9" ht="15.75" customHeight="1">
      <c r="A518" s="57"/>
      <c r="B518" s="57"/>
      <c r="H518" s="57"/>
      <c r="I518" s="59"/>
    </row>
    <row r="519" spans="1:9" ht="15.75" customHeight="1">
      <c r="A519" s="57"/>
      <c r="B519" s="57"/>
      <c r="H519" s="57"/>
      <c r="I519" s="59"/>
    </row>
    <row r="520" spans="1:9" ht="15.75" customHeight="1">
      <c r="A520" s="57"/>
      <c r="B520" s="57"/>
      <c r="H520" s="57"/>
      <c r="I520" s="59"/>
    </row>
    <row r="521" spans="1:9" ht="15.75" customHeight="1">
      <c r="A521" s="57"/>
      <c r="B521" s="57"/>
      <c r="H521" s="57"/>
      <c r="I521" s="59"/>
    </row>
    <row r="522" spans="1:9" ht="15.75" customHeight="1">
      <c r="A522" s="57"/>
      <c r="B522" s="57"/>
      <c r="H522" s="57"/>
      <c r="I522" s="59"/>
    </row>
    <row r="523" spans="1:9" ht="15.75" customHeight="1">
      <c r="A523" s="57"/>
      <c r="B523" s="57"/>
      <c r="H523" s="57"/>
      <c r="I523" s="59"/>
    </row>
    <row r="524" spans="1:9" ht="15.75" customHeight="1">
      <c r="A524" s="57"/>
      <c r="B524" s="57"/>
      <c r="H524" s="57"/>
      <c r="I524" s="59"/>
    </row>
    <row r="525" spans="1:9" ht="15.75" customHeight="1">
      <c r="A525" s="57"/>
      <c r="B525" s="57"/>
      <c r="H525" s="57"/>
      <c r="I525" s="59"/>
    </row>
    <row r="526" spans="1:9" ht="15.75" customHeight="1">
      <c r="A526" s="57"/>
      <c r="B526" s="57"/>
      <c r="H526" s="57"/>
      <c r="I526" s="59"/>
    </row>
    <row r="527" spans="1:9" ht="15.75" customHeight="1">
      <c r="A527" s="57"/>
      <c r="B527" s="57"/>
      <c r="H527" s="57"/>
      <c r="I527" s="59"/>
    </row>
    <row r="528" spans="1:9" ht="15.75" customHeight="1">
      <c r="A528" s="57"/>
      <c r="B528" s="57"/>
      <c r="H528" s="57"/>
      <c r="I528" s="59"/>
    </row>
    <row r="529" spans="1:9" ht="15.75" customHeight="1">
      <c r="A529" s="57"/>
      <c r="B529" s="57"/>
      <c r="H529" s="57"/>
      <c r="I529" s="59"/>
    </row>
    <row r="530" spans="1:9" ht="15.75" customHeight="1">
      <c r="A530" s="57"/>
      <c r="B530" s="57"/>
      <c r="H530" s="57"/>
      <c r="I530" s="59"/>
    </row>
    <row r="531" spans="1:9" ht="15.75" customHeight="1">
      <c r="A531" s="57"/>
      <c r="B531" s="57"/>
      <c r="H531" s="57"/>
      <c r="I531" s="59"/>
    </row>
    <row r="532" spans="1:9" ht="15.75" customHeight="1">
      <c r="A532" s="57"/>
      <c r="B532" s="57"/>
      <c r="H532" s="57"/>
      <c r="I532" s="59"/>
    </row>
    <row r="533" spans="1:9" ht="15.75" customHeight="1">
      <c r="A533" s="57"/>
      <c r="B533" s="57"/>
      <c r="H533" s="57"/>
      <c r="I533" s="59"/>
    </row>
    <row r="534" spans="1:9" ht="15.75" customHeight="1">
      <c r="A534" s="57"/>
      <c r="B534" s="57"/>
      <c r="H534" s="57"/>
      <c r="I534" s="59"/>
    </row>
    <row r="535" spans="1:9" ht="15.75" customHeight="1">
      <c r="A535" s="57"/>
      <c r="B535" s="57"/>
      <c r="H535" s="57"/>
      <c r="I535" s="59"/>
    </row>
    <row r="536" spans="1:9" ht="15.75" customHeight="1">
      <c r="A536" s="57"/>
      <c r="B536" s="57"/>
      <c r="H536" s="57"/>
      <c r="I536" s="59"/>
    </row>
    <row r="537" spans="1:9" ht="15.75" customHeight="1">
      <c r="A537" s="57"/>
      <c r="B537" s="57"/>
      <c r="H537" s="57"/>
      <c r="I537" s="59"/>
    </row>
    <row r="538" spans="1:9" ht="15.75" customHeight="1">
      <c r="A538" s="57"/>
      <c r="B538" s="57"/>
      <c r="H538" s="57"/>
      <c r="I538" s="59"/>
    </row>
    <row r="539" spans="1:9" ht="15.75" customHeight="1">
      <c r="A539" s="57"/>
      <c r="B539" s="57"/>
      <c r="H539" s="57"/>
      <c r="I539" s="59"/>
    </row>
    <row r="540" spans="1:9" ht="15.75" customHeight="1">
      <c r="A540" s="57"/>
      <c r="B540" s="57"/>
      <c r="H540" s="57"/>
      <c r="I540" s="59"/>
    </row>
    <row r="541" spans="1:9" ht="15.75" customHeight="1">
      <c r="A541" s="57"/>
      <c r="B541" s="57"/>
      <c r="H541" s="57"/>
      <c r="I541" s="59"/>
    </row>
    <row r="542" spans="1:9" ht="15.75" customHeight="1">
      <c r="A542" s="57"/>
      <c r="B542" s="57"/>
      <c r="H542" s="57"/>
      <c r="I542" s="59"/>
    </row>
    <row r="543" spans="1:9" ht="15.75" customHeight="1">
      <c r="A543" s="57"/>
      <c r="B543" s="57"/>
      <c r="H543" s="57"/>
      <c r="I543" s="59"/>
    </row>
    <row r="544" spans="1:9" ht="15.75" customHeight="1">
      <c r="A544" s="57"/>
      <c r="B544" s="57"/>
      <c r="H544" s="57"/>
      <c r="I544" s="59"/>
    </row>
    <row r="545" spans="1:9" ht="15.75" customHeight="1">
      <c r="A545" s="57"/>
      <c r="B545" s="57"/>
      <c r="H545" s="57"/>
      <c r="I545" s="59"/>
    </row>
    <row r="546" spans="1:9" ht="15.75" customHeight="1">
      <c r="A546" s="57"/>
      <c r="B546" s="57"/>
      <c r="H546" s="57"/>
      <c r="I546" s="59"/>
    </row>
    <row r="547" spans="1:9" ht="15.75" customHeight="1">
      <c r="A547" s="57"/>
      <c r="B547" s="57"/>
      <c r="H547" s="57"/>
      <c r="I547" s="59"/>
    </row>
    <row r="548" spans="1:9" ht="15.75" customHeight="1">
      <c r="A548" s="57"/>
      <c r="B548" s="57"/>
      <c r="H548" s="57"/>
      <c r="I548" s="59"/>
    </row>
    <row r="549" spans="1:9" ht="15.75" customHeight="1">
      <c r="A549" s="57"/>
      <c r="B549" s="57"/>
      <c r="H549" s="57"/>
      <c r="I549" s="59"/>
    </row>
    <row r="550" spans="1:9" ht="15.75" customHeight="1">
      <c r="A550" s="57"/>
      <c r="B550" s="57"/>
      <c r="H550" s="57"/>
      <c r="I550" s="59"/>
    </row>
    <row r="551" spans="1:9" ht="15.75" customHeight="1">
      <c r="A551" s="57"/>
      <c r="B551" s="57"/>
      <c r="H551" s="57"/>
      <c r="I551" s="59"/>
    </row>
    <row r="552" spans="1:9" ht="15.75" customHeight="1">
      <c r="A552" s="57"/>
      <c r="B552" s="57"/>
      <c r="H552" s="57"/>
      <c r="I552" s="59"/>
    </row>
    <row r="553" spans="1:9" ht="15.75" customHeight="1">
      <c r="A553" s="57"/>
      <c r="B553" s="57"/>
      <c r="H553" s="57"/>
      <c r="I553" s="59"/>
    </row>
    <row r="554" spans="1:9" ht="15.75" customHeight="1">
      <c r="A554" s="57"/>
      <c r="B554" s="57"/>
      <c r="H554" s="57"/>
      <c r="I554" s="59"/>
    </row>
    <row r="555" spans="1:9" ht="15.75" customHeight="1">
      <c r="A555" s="57"/>
      <c r="B555" s="57"/>
      <c r="H555" s="57"/>
      <c r="I555" s="59"/>
    </row>
    <row r="556" spans="1:9" ht="15.75" customHeight="1">
      <c r="A556" s="57"/>
      <c r="B556" s="57"/>
      <c r="H556" s="57"/>
      <c r="I556" s="59"/>
    </row>
    <row r="557" spans="1:9" ht="15.75" customHeight="1">
      <c r="A557" s="57"/>
      <c r="B557" s="57"/>
      <c r="H557" s="57"/>
      <c r="I557" s="59"/>
    </row>
    <row r="558" spans="1:9" ht="15.75" customHeight="1">
      <c r="A558" s="57"/>
      <c r="B558" s="57"/>
      <c r="H558" s="57"/>
      <c r="I558" s="59"/>
    </row>
    <row r="559" spans="1:9" ht="15.75" customHeight="1">
      <c r="A559" s="57"/>
      <c r="B559" s="57"/>
      <c r="H559" s="57"/>
      <c r="I559" s="59"/>
    </row>
    <row r="560" spans="1:9" ht="15.75" customHeight="1">
      <c r="A560" s="57"/>
      <c r="B560" s="57"/>
      <c r="H560" s="57"/>
      <c r="I560" s="59"/>
    </row>
    <row r="561" spans="1:9" ht="15.75" customHeight="1">
      <c r="A561" s="57"/>
      <c r="B561" s="57"/>
      <c r="H561" s="57"/>
      <c r="I561" s="59"/>
    </row>
    <row r="562" spans="1:9" ht="15.75" customHeight="1">
      <c r="A562" s="57"/>
      <c r="B562" s="57"/>
      <c r="H562" s="57"/>
      <c r="I562" s="59"/>
    </row>
    <row r="563" spans="1:9" ht="15.75" customHeight="1">
      <c r="A563" s="57"/>
      <c r="B563" s="57"/>
      <c r="H563" s="57"/>
      <c r="I563" s="59"/>
    </row>
    <row r="564" spans="1:9" ht="15.75" customHeight="1">
      <c r="A564" s="57"/>
      <c r="B564" s="57"/>
      <c r="H564" s="57"/>
      <c r="I564" s="59"/>
    </row>
    <row r="565" spans="1:9" ht="15.75" customHeight="1">
      <c r="A565" s="57"/>
      <c r="B565" s="57"/>
      <c r="H565" s="57"/>
      <c r="I565" s="59"/>
    </row>
    <row r="566" spans="1:9" ht="15.75" customHeight="1">
      <c r="A566" s="57"/>
      <c r="B566" s="57"/>
      <c r="H566" s="57"/>
      <c r="I566" s="59"/>
    </row>
    <row r="567" spans="1:9" ht="15.75" customHeight="1">
      <c r="A567" s="57"/>
      <c r="B567" s="57"/>
      <c r="H567" s="57"/>
      <c r="I567" s="59"/>
    </row>
    <row r="568" spans="1:9" ht="15.75" customHeight="1">
      <c r="A568" s="57"/>
      <c r="B568" s="57"/>
      <c r="H568" s="57"/>
      <c r="I568" s="59"/>
    </row>
    <row r="569" spans="1:9" ht="15.75" customHeight="1">
      <c r="A569" s="57"/>
      <c r="B569" s="57"/>
      <c r="H569" s="57"/>
      <c r="I569" s="59"/>
    </row>
    <row r="570" spans="1:9" ht="15.75" customHeight="1">
      <c r="A570" s="57"/>
      <c r="B570" s="57"/>
      <c r="H570" s="57"/>
      <c r="I570" s="59"/>
    </row>
    <row r="571" spans="1:9" ht="15.75" customHeight="1">
      <c r="A571" s="57"/>
      <c r="B571" s="57"/>
      <c r="H571" s="57"/>
      <c r="I571" s="59"/>
    </row>
    <row r="572" spans="1:9" ht="15.75" customHeight="1">
      <c r="A572" s="57"/>
      <c r="B572" s="57"/>
      <c r="H572" s="57"/>
      <c r="I572" s="59"/>
    </row>
    <row r="573" spans="1:9" ht="15.75" customHeight="1">
      <c r="A573" s="57"/>
      <c r="B573" s="57"/>
      <c r="H573" s="57"/>
      <c r="I573" s="59"/>
    </row>
    <row r="574" spans="1:9" ht="15.75" customHeight="1">
      <c r="A574" s="57"/>
      <c r="B574" s="57"/>
      <c r="H574" s="57"/>
      <c r="I574" s="59"/>
    </row>
    <row r="575" spans="1:9" ht="15.75" customHeight="1">
      <c r="A575" s="57"/>
      <c r="B575" s="57"/>
      <c r="H575" s="57"/>
      <c r="I575" s="59"/>
    </row>
    <row r="576" spans="1:9" ht="15.75" customHeight="1">
      <c r="A576" s="57"/>
      <c r="B576" s="57"/>
      <c r="H576" s="57"/>
      <c r="I576" s="59"/>
    </row>
    <row r="577" spans="1:9" ht="15.75" customHeight="1">
      <c r="A577" s="57"/>
      <c r="B577" s="57"/>
      <c r="H577" s="57"/>
      <c r="I577" s="59"/>
    </row>
    <row r="578" spans="1:9" ht="15.75" customHeight="1">
      <c r="A578" s="57"/>
      <c r="B578" s="57"/>
      <c r="H578" s="57"/>
      <c r="I578" s="59"/>
    </row>
    <row r="579" spans="1:9" ht="15.75" customHeight="1">
      <c r="A579" s="57"/>
      <c r="B579" s="57"/>
      <c r="H579" s="57"/>
      <c r="I579" s="59"/>
    </row>
    <row r="580" spans="1:9" ht="15.75" customHeight="1">
      <c r="A580" s="57"/>
      <c r="B580" s="57"/>
      <c r="H580" s="57"/>
      <c r="I580" s="59"/>
    </row>
    <row r="581" spans="1:9" ht="15.75" customHeight="1">
      <c r="A581" s="57"/>
      <c r="B581" s="57"/>
      <c r="H581" s="57"/>
      <c r="I581" s="59"/>
    </row>
    <row r="582" spans="1:9" ht="15.75" customHeight="1">
      <c r="A582" s="57"/>
      <c r="B582" s="57"/>
      <c r="H582" s="57"/>
      <c r="I582" s="59"/>
    </row>
    <row r="583" spans="1:9" ht="15.75" customHeight="1">
      <c r="A583" s="57"/>
      <c r="B583" s="57"/>
      <c r="H583" s="57"/>
      <c r="I583" s="59"/>
    </row>
    <row r="584" spans="1:9" ht="15.75" customHeight="1">
      <c r="A584" s="57"/>
      <c r="B584" s="57"/>
      <c r="H584" s="57"/>
      <c r="I584" s="59"/>
    </row>
    <row r="585" spans="1:9" ht="15.75" customHeight="1">
      <c r="A585" s="57"/>
      <c r="B585" s="57"/>
      <c r="H585" s="57"/>
      <c r="I585" s="59"/>
    </row>
    <row r="586" spans="1:9" ht="15.75" customHeight="1">
      <c r="A586" s="57"/>
      <c r="B586" s="57"/>
      <c r="H586" s="57"/>
      <c r="I586" s="59"/>
    </row>
    <row r="587" spans="1:9" ht="15.75" customHeight="1">
      <c r="A587" s="57"/>
      <c r="B587" s="57"/>
      <c r="H587" s="57"/>
      <c r="I587" s="59"/>
    </row>
    <row r="588" spans="1:9" ht="15.75" customHeight="1">
      <c r="A588" s="57"/>
      <c r="B588" s="57"/>
      <c r="H588" s="57"/>
      <c r="I588" s="59"/>
    </row>
    <row r="589" spans="1:9" ht="15.75" customHeight="1">
      <c r="A589" s="57"/>
      <c r="B589" s="57"/>
      <c r="H589" s="57"/>
      <c r="I589" s="59"/>
    </row>
    <row r="590" spans="1:9" ht="15.75" customHeight="1">
      <c r="A590" s="57"/>
      <c r="B590" s="57"/>
      <c r="H590" s="57"/>
      <c r="I590" s="59"/>
    </row>
    <row r="591" spans="1:9" ht="15.75" customHeight="1">
      <c r="A591" s="57"/>
      <c r="B591" s="57"/>
      <c r="H591" s="57"/>
      <c r="I591" s="59"/>
    </row>
    <row r="592" spans="1:9" ht="15.75" customHeight="1">
      <c r="A592" s="57"/>
      <c r="B592" s="57"/>
      <c r="H592" s="57"/>
      <c r="I592" s="59"/>
    </row>
    <row r="593" spans="1:9" ht="15.75" customHeight="1">
      <c r="A593" s="57"/>
      <c r="B593" s="57"/>
      <c r="H593" s="57"/>
      <c r="I593" s="59"/>
    </row>
    <row r="594" spans="1:9" ht="15.75" customHeight="1">
      <c r="A594" s="57"/>
      <c r="B594" s="57"/>
      <c r="H594" s="57"/>
      <c r="I594" s="59"/>
    </row>
    <row r="595" spans="1:9" ht="15.75" customHeight="1">
      <c r="A595" s="57"/>
      <c r="B595" s="57"/>
      <c r="H595" s="57"/>
      <c r="I595" s="59"/>
    </row>
    <row r="596" spans="1:9" ht="15.75" customHeight="1">
      <c r="A596" s="57"/>
      <c r="B596" s="57"/>
      <c r="H596" s="57"/>
      <c r="I596" s="59"/>
    </row>
    <row r="597" spans="1:9" ht="15.75" customHeight="1">
      <c r="A597" s="57"/>
      <c r="B597" s="57"/>
      <c r="H597" s="57"/>
      <c r="I597" s="59"/>
    </row>
    <row r="598" spans="1:9" ht="15.75" customHeight="1">
      <c r="A598" s="57"/>
      <c r="B598" s="57"/>
      <c r="H598" s="57"/>
      <c r="I598" s="59"/>
    </row>
    <row r="599" spans="1:9" ht="15.75" customHeight="1">
      <c r="A599" s="57"/>
      <c r="B599" s="57"/>
      <c r="H599" s="57"/>
      <c r="I599" s="59"/>
    </row>
    <row r="600" spans="1:9" ht="15.75" customHeight="1">
      <c r="A600" s="57"/>
      <c r="B600" s="57"/>
      <c r="H600" s="57"/>
      <c r="I600" s="59"/>
    </row>
    <row r="601" spans="1:9" ht="15.75" customHeight="1">
      <c r="A601" s="57"/>
      <c r="B601" s="57"/>
      <c r="H601" s="57"/>
      <c r="I601" s="59"/>
    </row>
    <row r="602" spans="1:9" ht="15.75" customHeight="1">
      <c r="A602" s="57"/>
      <c r="B602" s="57"/>
      <c r="H602" s="57"/>
      <c r="I602" s="59"/>
    </row>
    <row r="603" spans="1:9" ht="15.75" customHeight="1">
      <c r="A603" s="57"/>
      <c r="B603" s="57"/>
      <c r="H603" s="57"/>
      <c r="I603" s="59"/>
    </row>
    <row r="604" spans="1:9" ht="15.75" customHeight="1">
      <c r="A604" s="57"/>
      <c r="B604" s="57"/>
      <c r="H604" s="57"/>
      <c r="I604" s="59"/>
    </row>
    <row r="605" spans="1:9" ht="15.75" customHeight="1">
      <c r="A605" s="57"/>
      <c r="B605" s="57"/>
      <c r="H605" s="57"/>
      <c r="I605" s="59"/>
    </row>
    <row r="606" spans="1:9" ht="15.75" customHeight="1">
      <c r="A606" s="57"/>
      <c r="B606" s="57"/>
      <c r="H606" s="57"/>
      <c r="I606" s="59"/>
    </row>
    <row r="607" spans="1:9" ht="15.75" customHeight="1">
      <c r="A607" s="57"/>
      <c r="B607" s="57"/>
      <c r="H607" s="57"/>
      <c r="I607" s="59"/>
    </row>
    <row r="608" spans="1:9" ht="15.75" customHeight="1">
      <c r="A608" s="57"/>
      <c r="B608" s="57"/>
      <c r="H608" s="57"/>
      <c r="I608" s="59"/>
    </row>
    <row r="609" spans="1:9" ht="15.75" customHeight="1">
      <c r="A609" s="57"/>
      <c r="B609" s="57"/>
      <c r="H609" s="57"/>
      <c r="I609" s="59"/>
    </row>
    <row r="610" spans="1:9" ht="15.75" customHeight="1">
      <c r="A610" s="57"/>
      <c r="B610" s="57"/>
      <c r="H610" s="57"/>
      <c r="I610" s="59"/>
    </row>
    <row r="611" spans="1:9" ht="15.75" customHeight="1">
      <c r="A611" s="57"/>
      <c r="B611" s="57"/>
      <c r="H611" s="57"/>
      <c r="I611" s="59"/>
    </row>
    <row r="612" spans="1:9" ht="15.75" customHeight="1">
      <c r="A612" s="57"/>
      <c r="B612" s="57"/>
      <c r="H612" s="57"/>
      <c r="I612" s="59"/>
    </row>
    <row r="613" spans="1:9" ht="15.75" customHeight="1">
      <c r="A613" s="57"/>
      <c r="B613" s="57"/>
      <c r="H613" s="57"/>
      <c r="I613" s="59"/>
    </row>
    <row r="614" spans="1:9" ht="15.75" customHeight="1">
      <c r="A614" s="57"/>
      <c r="B614" s="57"/>
      <c r="H614" s="57"/>
      <c r="I614" s="59"/>
    </row>
    <row r="615" spans="1:9" ht="15.75" customHeight="1">
      <c r="A615" s="57"/>
      <c r="B615" s="57"/>
      <c r="H615" s="57"/>
      <c r="I615" s="59"/>
    </row>
    <row r="616" spans="1:9" ht="15.75" customHeight="1">
      <c r="A616" s="57"/>
      <c r="B616" s="57"/>
      <c r="H616" s="57"/>
      <c r="I616" s="59"/>
    </row>
    <row r="617" spans="1:9" ht="15.75" customHeight="1">
      <c r="A617" s="57"/>
      <c r="B617" s="57"/>
      <c r="H617" s="57"/>
      <c r="I617" s="59"/>
    </row>
    <row r="618" spans="1:9" ht="15.75" customHeight="1">
      <c r="A618" s="57"/>
      <c r="B618" s="57"/>
      <c r="H618" s="57"/>
      <c r="I618" s="59"/>
    </row>
    <row r="619" spans="1:9" ht="15.75" customHeight="1">
      <c r="A619" s="57"/>
      <c r="B619" s="57"/>
      <c r="H619" s="57"/>
      <c r="I619" s="59"/>
    </row>
    <row r="620" spans="1:9" ht="15.75" customHeight="1">
      <c r="A620" s="57"/>
      <c r="B620" s="57"/>
      <c r="H620" s="57"/>
      <c r="I620" s="59"/>
    </row>
    <row r="621" spans="1:9" ht="15.75" customHeight="1">
      <c r="A621" s="57"/>
      <c r="B621" s="57"/>
      <c r="H621" s="57"/>
      <c r="I621" s="59"/>
    </row>
    <row r="622" spans="1:9" ht="15.75" customHeight="1">
      <c r="A622" s="57"/>
      <c r="B622" s="57"/>
      <c r="H622" s="57"/>
      <c r="I622" s="59"/>
    </row>
    <row r="623" spans="1:9" ht="15.75" customHeight="1">
      <c r="A623" s="57"/>
      <c r="B623" s="57"/>
      <c r="H623" s="57"/>
      <c r="I623" s="59"/>
    </row>
    <row r="624" spans="1:9" ht="15.75" customHeight="1">
      <c r="A624" s="57"/>
      <c r="B624" s="57"/>
      <c r="H624" s="57"/>
      <c r="I624" s="59"/>
    </row>
    <row r="625" spans="1:9" ht="15.75" customHeight="1">
      <c r="A625" s="57"/>
      <c r="B625" s="57"/>
      <c r="H625" s="57"/>
      <c r="I625" s="59"/>
    </row>
    <row r="626" spans="1:9" ht="15.75" customHeight="1">
      <c r="A626" s="57"/>
      <c r="B626" s="57"/>
      <c r="H626" s="57"/>
      <c r="I626" s="59"/>
    </row>
    <row r="627" spans="1:9" ht="15.75" customHeight="1">
      <c r="A627" s="57"/>
      <c r="B627" s="57"/>
      <c r="H627" s="57"/>
      <c r="I627" s="59"/>
    </row>
    <row r="628" spans="1:9" ht="15.75" customHeight="1">
      <c r="A628" s="57"/>
      <c r="B628" s="57"/>
      <c r="H628" s="57"/>
      <c r="I628" s="59"/>
    </row>
    <row r="629" spans="1:9" ht="15.75" customHeight="1">
      <c r="A629" s="57"/>
      <c r="B629" s="57"/>
      <c r="H629" s="57"/>
      <c r="I629" s="59"/>
    </row>
    <row r="630" spans="1:9" ht="15.75" customHeight="1">
      <c r="A630" s="57"/>
      <c r="B630" s="57"/>
      <c r="H630" s="57"/>
      <c r="I630" s="59"/>
    </row>
    <row r="631" spans="1:9" ht="15.75" customHeight="1">
      <c r="A631" s="57"/>
      <c r="B631" s="57"/>
      <c r="H631" s="57"/>
      <c r="I631" s="59"/>
    </row>
    <row r="632" spans="1:9" ht="15.75" customHeight="1">
      <c r="A632" s="57"/>
      <c r="B632" s="57"/>
      <c r="H632" s="57"/>
      <c r="I632" s="59"/>
    </row>
    <row r="633" spans="1:9" ht="15.75" customHeight="1">
      <c r="A633" s="57"/>
      <c r="B633" s="57"/>
      <c r="H633" s="57"/>
      <c r="I633" s="59"/>
    </row>
    <row r="634" spans="1:9" ht="15.75" customHeight="1">
      <c r="A634" s="57"/>
      <c r="B634" s="57"/>
      <c r="H634" s="57"/>
      <c r="I634" s="59"/>
    </row>
    <row r="635" spans="1:9" ht="15.75" customHeight="1">
      <c r="A635" s="57"/>
      <c r="B635" s="57"/>
      <c r="H635" s="57"/>
      <c r="I635" s="59"/>
    </row>
    <row r="636" spans="1:9" ht="15.75" customHeight="1">
      <c r="A636" s="57"/>
      <c r="B636" s="57"/>
      <c r="H636" s="57"/>
      <c r="I636" s="59"/>
    </row>
    <row r="637" spans="1:9" ht="15.75" customHeight="1">
      <c r="A637" s="57"/>
      <c r="B637" s="57"/>
      <c r="H637" s="57"/>
      <c r="I637" s="59"/>
    </row>
    <row r="638" spans="1:9" ht="15.75" customHeight="1">
      <c r="A638" s="57"/>
      <c r="B638" s="57"/>
      <c r="H638" s="57"/>
      <c r="I638" s="59"/>
    </row>
    <row r="639" spans="1:9" ht="15.75" customHeight="1">
      <c r="A639" s="57"/>
      <c r="B639" s="57"/>
      <c r="H639" s="57"/>
      <c r="I639" s="59"/>
    </row>
    <row r="640" spans="1:9" ht="15.75" customHeight="1">
      <c r="A640" s="57"/>
      <c r="B640" s="57"/>
      <c r="H640" s="57"/>
      <c r="I640" s="59"/>
    </row>
    <row r="641" spans="1:9" ht="15.75" customHeight="1">
      <c r="A641" s="57"/>
      <c r="B641" s="57"/>
      <c r="H641" s="57"/>
      <c r="I641" s="59"/>
    </row>
    <row r="642" spans="1:9" ht="15.75" customHeight="1">
      <c r="A642" s="57"/>
      <c r="B642" s="57"/>
      <c r="H642" s="57"/>
      <c r="I642" s="59"/>
    </row>
    <row r="643" spans="1:9" ht="15.75" customHeight="1">
      <c r="A643" s="57"/>
      <c r="B643" s="57"/>
      <c r="H643" s="57"/>
      <c r="I643" s="59"/>
    </row>
    <row r="644" spans="1:9" ht="15.75" customHeight="1">
      <c r="A644" s="57"/>
      <c r="B644" s="57"/>
      <c r="H644" s="57"/>
      <c r="I644" s="59"/>
    </row>
    <row r="645" spans="1:9" ht="15.75" customHeight="1">
      <c r="A645" s="57"/>
      <c r="B645" s="57"/>
      <c r="H645" s="57"/>
      <c r="I645" s="59"/>
    </row>
    <row r="646" spans="1:9" ht="15.75" customHeight="1">
      <c r="A646" s="57"/>
      <c r="B646" s="57"/>
      <c r="H646" s="57"/>
      <c r="I646" s="59"/>
    </row>
    <row r="647" spans="1:9" ht="15.75" customHeight="1">
      <c r="A647" s="57"/>
      <c r="B647" s="57"/>
      <c r="H647" s="57"/>
      <c r="I647" s="59"/>
    </row>
    <row r="648" spans="1:9" ht="15.75" customHeight="1">
      <c r="A648" s="57"/>
      <c r="B648" s="57"/>
      <c r="H648" s="57"/>
      <c r="I648" s="59"/>
    </row>
    <row r="649" spans="1:9" ht="15.75" customHeight="1">
      <c r="A649" s="57"/>
      <c r="B649" s="57"/>
      <c r="H649" s="57"/>
      <c r="I649" s="59"/>
    </row>
    <row r="650" spans="1:9" ht="15.75" customHeight="1">
      <c r="A650" s="57"/>
      <c r="B650" s="57"/>
      <c r="H650" s="57"/>
      <c r="I650" s="59"/>
    </row>
    <row r="651" spans="1:9" ht="15.75" customHeight="1">
      <c r="A651" s="57"/>
      <c r="B651" s="57"/>
      <c r="H651" s="57"/>
      <c r="I651" s="59"/>
    </row>
    <row r="652" spans="1:9" ht="15.75" customHeight="1">
      <c r="A652" s="57"/>
      <c r="B652" s="57"/>
      <c r="H652" s="57"/>
      <c r="I652" s="59"/>
    </row>
    <row r="653" spans="1:9" ht="15.75" customHeight="1">
      <c r="A653" s="57"/>
      <c r="B653" s="57"/>
      <c r="H653" s="57"/>
      <c r="I653" s="59"/>
    </row>
    <row r="654" spans="1:9" ht="15.75" customHeight="1">
      <c r="A654" s="57"/>
      <c r="B654" s="57"/>
      <c r="H654" s="57"/>
      <c r="I654" s="59"/>
    </row>
    <row r="655" spans="1:9" ht="15.75" customHeight="1">
      <c r="A655" s="57"/>
      <c r="B655" s="57"/>
      <c r="H655" s="57"/>
      <c r="I655" s="59"/>
    </row>
    <row r="656" spans="1:9" ht="15.75" customHeight="1">
      <c r="A656" s="57"/>
      <c r="B656" s="57"/>
      <c r="H656" s="57"/>
      <c r="I656" s="59"/>
    </row>
    <row r="657" spans="1:9" ht="15.75" customHeight="1">
      <c r="A657" s="57"/>
      <c r="B657" s="57"/>
      <c r="H657" s="57"/>
      <c r="I657" s="59"/>
    </row>
    <row r="658" spans="1:9" ht="15.75" customHeight="1">
      <c r="A658" s="57"/>
      <c r="B658" s="57"/>
      <c r="H658" s="57"/>
      <c r="I658" s="59"/>
    </row>
    <row r="659" spans="1:9" ht="15.75" customHeight="1">
      <c r="A659" s="57"/>
      <c r="B659" s="57"/>
      <c r="H659" s="57"/>
      <c r="I659" s="59"/>
    </row>
    <row r="660" spans="1:9" ht="15.75" customHeight="1">
      <c r="A660" s="57"/>
      <c r="B660" s="57"/>
      <c r="H660" s="57"/>
      <c r="I660" s="59"/>
    </row>
    <row r="661" spans="1:9" ht="15.75" customHeight="1">
      <c r="A661" s="57"/>
      <c r="B661" s="57"/>
      <c r="H661" s="57"/>
      <c r="I661" s="59"/>
    </row>
    <row r="662" spans="1:9" ht="15.75" customHeight="1">
      <c r="A662" s="57"/>
      <c r="B662" s="57"/>
      <c r="H662" s="57"/>
      <c r="I662" s="59"/>
    </row>
    <row r="663" spans="1:9" ht="15.75" customHeight="1">
      <c r="A663" s="57"/>
      <c r="B663" s="57"/>
      <c r="H663" s="57"/>
      <c r="I663" s="59"/>
    </row>
    <row r="664" spans="1:9" ht="15.75" customHeight="1">
      <c r="A664" s="57"/>
      <c r="B664" s="57"/>
      <c r="H664" s="57"/>
      <c r="I664" s="59"/>
    </row>
    <row r="665" spans="1:9" ht="15.75" customHeight="1">
      <c r="A665" s="57"/>
      <c r="B665" s="57"/>
      <c r="H665" s="57"/>
      <c r="I665" s="59"/>
    </row>
    <row r="666" spans="1:9" ht="15.75" customHeight="1">
      <c r="A666" s="57"/>
      <c r="B666" s="57"/>
      <c r="H666" s="57"/>
      <c r="I666" s="59"/>
    </row>
    <row r="667" spans="1:9" ht="15.75" customHeight="1">
      <c r="A667" s="57"/>
      <c r="B667" s="57"/>
      <c r="H667" s="57"/>
      <c r="I667" s="59"/>
    </row>
    <row r="668" spans="1:9" ht="15.75" customHeight="1">
      <c r="A668" s="57"/>
      <c r="B668" s="57"/>
      <c r="H668" s="57"/>
      <c r="I668" s="59"/>
    </row>
    <row r="669" spans="1:9" ht="15.75" customHeight="1">
      <c r="A669" s="57"/>
      <c r="B669" s="57"/>
      <c r="H669" s="57"/>
      <c r="I669" s="59"/>
    </row>
    <row r="670" spans="1:9" ht="15.75" customHeight="1">
      <c r="A670" s="57"/>
      <c r="B670" s="57"/>
      <c r="H670" s="57"/>
      <c r="I670" s="59"/>
    </row>
    <row r="671" spans="1:9" ht="15.75" customHeight="1">
      <c r="A671" s="57"/>
      <c r="B671" s="57"/>
      <c r="H671" s="57"/>
      <c r="I671" s="59"/>
    </row>
    <row r="672" spans="1:9" ht="15.75" customHeight="1">
      <c r="A672" s="57"/>
      <c r="B672" s="57"/>
      <c r="H672" s="57"/>
      <c r="I672" s="59"/>
    </row>
    <row r="673" spans="1:9" ht="15.75" customHeight="1">
      <c r="A673" s="57"/>
      <c r="B673" s="57"/>
      <c r="H673" s="57"/>
      <c r="I673" s="59"/>
    </row>
    <row r="674" spans="1:9" ht="15.75" customHeight="1">
      <c r="A674" s="57"/>
      <c r="B674" s="57"/>
      <c r="H674" s="57"/>
      <c r="I674" s="59"/>
    </row>
    <row r="675" spans="1:9" ht="15.75" customHeight="1">
      <c r="A675" s="57"/>
      <c r="B675" s="57"/>
      <c r="H675" s="57"/>
      <c r="I675" s="59"/>
    </row>
    <row r="676" spans="1:9" ht="15.75" customHeight="1">
      <c r="A676" s="57"/>
      <c r="B676" s="57"/>
      <c r="H676" s="57"/>
      <c r="I676" s="59"/>
    </row>
    <row r="677" spans="1:9" ht="15.75" customHeight="1">
      <c r="A677" s="57"/>
      <c r="B677" s="57"/>
      <c r="H677" s="57"/>
      <c r="I677" s="59"/>
    </row>
    <row r="678" spans="1:9" ht="15.75" customHeight="1">
      <c r="A678" s="57"/>
      <c r="B678" s="57"/>
      <c r="H678" s="57"/>
      <c r="I678" s="59"/>
    </row>
    <row r="679" spans="1:9" ht="15.75" customHeight="1">
      <c r="A679" s="57"/>
      <c r="B679" s="57"/>
      <c r="H679" s="57"/>
      <c r="I679" s="59"/>
    </row>
    <row r="680" spans="1:9" ht="15.75" customHeight="1">
      <c r="A680" s="57"/>
      <c r="B680" s="57"/>
      <c r="H680" s="57"/>
      <c r="I680" s="59"/>
    </row>
    <row r="681" spans="1:9" ht="15.75" customHeight="1">
      <c r="A681" s="57"/>
      <c r="B681" s="57"/>
      <c r="H681" s="57"/>
      <c r="I681" s="59"/>
    </row>
    <row r="682" spans="1:9" ht="15.75" customHeight="1">
      <c r="A682" s="57"/>
      <c r="B682" s="57"/>
      <c r="H682" s="57"/>
      <c r="I682" s="59"/>
    </row>
    <row r="683" spans="1:9" ht="15.75" customHeight="1">
      <c r="A683" s="57"/>
      <c r="B683" s="57"/>
      <c r="H683" s="57"/>
      <c r="I683" s="59"/>
    </row>
    <row r="684" spans="1:9" ht="15.75" customHeight="1">
      <c r="A684" s="57"/>
      <c r="B684" s="57"/>
      <c r="H684" s="57"/>
      <c r="I684" s="59"/>
    </row>
    <row r="685" spans="1:9" ht="15.75" customHeight="1">
      <c r="A685" s="57"/>
      <c r="B685" s="57"/>
      <c r="H685" s="57"/>
      <c r="I685" s="59"/>
    </row>
    <row r="686" spans="1:9" ht="15.75" customHeight="1">
      <c r="A686" s="57"/>
      <c r="B686" s="57"/>
      <c r="H686" s="57"/>
      <c r="I686" s="59"/>
    </row>
    <row r="687" spans="1:9" ht="15.75" customHeight="1">
      <c r="A687" s="57"/>
      <c r="B687" s="57"/>
      <c r="H687" s="57"/>
      <c r="I687" s="59"/>
    </row>
    <row r="688" spans="1:9" ht="15.75" customHeight="1">
      <c r="A688" s="57"/>
      <c r="B688" s="57"/>
      <c r="H688" s="57"/>
      <c r="I688" s="59"/>
    </row>
    <row r="689" spans="1:9" ht="15.75" customHeight="1">
      <c r="A689" s="57"/>
      <c r="B689" s="57"/>
      <c r="H689" s="57"/>
      <c r="I689" s="59"/>
    </row>
    <row r="690" spans="1:9" ht="15.75" customHeight="1">
      <c r="A690" s="57"/>
      <c r="B690" s="57"/>
      <c r="H690" s="57"/>
      <c r="I690" s="59"/>
    </row>
    <row r="691" spans="1:9" ht="15.75" customHeight="1">
      <c r="A691" s="57"/>
      <c r="B691" s="57"/>
      <c r="H691" s="57"/>
      <c r="I691" s="59"/>
    </row>
    <row r="692" spans="1:9" ht="15.75" customHeight="1">
      <c r="A692" s="57"/>
      <c r="B692" s="57"/>
      <c r="H692" s="57"/>
      <c r="I692" s="59"/>
    </row>
    <row r="693" spans="1:9" ht="15.75" customHeight="1">
      <c r="A693" s="57"/>
      <c r="B693" s="57"/>
      <c r="H693" s="57"/>
      <c r="I693" s="59"/>
    </row>
    <row r="694" spans="1:9" ht="15.75" customHeight="1">
      <c r="A694" s="57"/>
      <c r="B694" s="57"/>
      <c r="H694" s="57"/>
      <c r="I694" s="59"/>
    </row>
    <row r="695" spans="1:9" ht="15.75" customHeight="1">
      <c r="A695" s="57"/>
      <c r="B695" s="57"/>
      <c r="H695" s="57"/>
      <c r="I695" s="59"/>
    </row>
    <row r="696" spans="1:9" ht="15.75" customHeight="1">
      <c r="A696" s="57"/>
      <c r="B696" s="57"/>
      <c r="H696" s="57"/>
      <c r="I696" s="59"/>
    </row>
    <row r="697" spans="1:9" ht="15.75" customHeight="1">
      <c r="A697" s="57"/>
      <c r="B697" s="57"/>
      <c r="H697" s="57"/>
      <c r="I697" s="59"/>
    </row>
    <row r="698" spans="1:9" ht="15.75" customHeight="1">
      <c r="A698" s="57"/>
      <c r="B698" s="57"/>
      <c r="H698" s="57"/>
      <c r="I698" s="59"/>
    </row>
    <row r="699" spans="1:9" ht="15.75" customHeight="1">
      <c r="A699" s="57"/>
      <c r="B699" s="57"/>
      <c r="H699" s="57"/>
      <c r="I699" s="59"/>
    </row>
    <row r="700" spans="1:9" ht="15.75" customHeight="1">
      <c r="A700" s="57"/>
      <c r="B700" s="57"/>
      <c r="H700" s="57"/>
      <c r="I700" s="59"/>
    </row>
    <row r="701" spans="1:9" ht="15.75" customHeight="1">
      <c r="A701" s="57"/>
      <c r="B701" s="57"/>
      <c r="H701" s="57"/>
      <c r="I701" s="59"/>
    </row>
    <row r="702" spans="1:9" ht="15.75" customHeight="1">
      <c r="A702" s="57"/>
      <c r="B702" s="57"/>
      <c r="H702" s="57"/>
      <c r="I702" s="59"/>
    </row>
    <row r="703" spans="1:9" ht="15.75" customHeight="1">
      <c r="A703" s="57"/>
      <c r="B703" s="57"/>
      <c r="H703" s="57"/>
      <c r="I703" s="59"/>
    </row>
    <row r="704" spans="1:9" ht="15.75" customHeight="1">
      <c r="A704" s="57"/>
      <c r="B704" s="57"/>
      <c r="H704" s="57"/>
      <c r="I704" s="59"/>
    </row>
    <row r="705" spans="1:9" ht="15.75" customHeight="1">
      <c r="A705" s="57"/>
      <c r="B705" s="57"/>
      <c r="H705" s="57"/>
      <c r="I705" s="59"/>
    </row>
    <row r="706" spans="1:9" ht="15.75" customHeight="1">
      <c r="A706" s="57"/>
      <c r="B706" s="57"/>
      <c r="H706" s="57"/>
      <c r="I706" s="59"/>
    </row>
    <row r="707" spans="1:9" ht="15.75" customHeight="1">
      <c r="A707" s="57"/>
      <c r="B707" s="57"/>
      <c r="H707" s="57"/>
      <c r="I707" s="59"/>
    </row>
    <row r="708" spans="1:9" ht="15.75" customHeight="1">
      <c r="A708" s="57"/>
      <c r="B708" s="57"/>
      <c r="H708" s="57"/>
      <c r="I708" s="59"/>
    </row>
    <row r="709" spans="1:9" ht="15.75" customHeight="1">
      <c r="A709" s="57"/>
      <c r="B709" s="57"/>
      <c r="H709" s="57"/>
      <c r="I709" s="59"/>
    </row>
    <row r="710" spans="1:9" ht="15.75" customHeight="1">
      <c r="A710" s="57"/>
      <c r="B710" s="57"/>
      <c r="H710" s="57"/>
      <c r="I710" s="59"/>
    </row>
    <row r="711" spans="1:9" ht="15.75" customHeight="1">
      <c r="A711" s="57"/>
      <c r="B711" s="57"/>
      <c r="H711" s="57"/>
      <c r="I711" s="59"/>
    </row>
    <row r="712" spans="1:9" ht="15.75" customHeight="1">
      <c r="A712" s="57"/>
      <c r="B712" s="57"/>
      <c r="H712" s="57"/>
      <c r="I712" s="59"/>
    </row>
    <row r="713" spans="1:9" ht="15.75" customHeight="1">
      <c r="A713" s="57"/>
      <c r="B713" s="57"/>
      <c r="H713" s="57"/>
      <c r="I713" s="59"/>
    </row>
    <row r="714" spans="1:9" ht="15.75" customHeight="1">
      <c r="A714" s="57"/>
      <c r="B714" s="57"/>
      <c r="H714" s="57"/>
      <c r="I714" s="59"/>
    </row>
    <row r="715" spans="1:9" ht="15.75" customHeight="1">
      <c r="A715" s="57"/>
      <c r="B715" s="57"/>
      <c r="H715" s="57"/>
      <c r="I715" s="59"/>
    </row>
    <row r="716" spans="1:9" ht="15.75" customHeight="1">
      <c r="A716" s="57"/>
      <c r="B716" s="57"/>
      <c r="H716" s="57"/>
      <c r="I716" s="59"/>
    </row>
    <row r="717" spans="1:9" ht="15.75" customHeight="1">
      <c r="A717" s="57"/>
      <c r="B717" s="57"/>
      <c r="H717" s="57"/>
      <c r="I717" s="59"/>
    </row>
    <row r="718" spans="1:9" ht="15.75" customHeight="1">
      <c r="A718" s="57"/>
      <c r="B718" s="57"/>
      <c r="H718" s="57"/>
      <c r="I718" s="59"/>
    </row>
    <row r="719" spans="1:9" ht="15.75" customHeight="1">
      <c r="A719" s="57"/>
      <c r="B719" s="57"/>
      <c r="H719" s="57"/>
      <c r="I719" s="59"/>
    </row>
    <row r="720" spans="1:9" ht="15.75" customHeight="1">
      <c r="A720" s="57"/>
      <c r="B720" s="57"/>
      <c r="H720" s="57"/>
      <c r="I720" s="59"/>
    </row>
    <row r="721" spans="1:9" ht="15.75" customHeight="1">
      <c r="A721" s="57"/>
      <c r="B721" s="57"/>
      <c r="H721" s="57"/>
      <c r="I721" s="59"/>
    </row>
    <row r="722" spans="1:9" ht="15.75" customHeight="1">
      <c r="A722" s="57"/>
      <c r="B722" s="57"/>
      <c r="H722" s="57"/>
      <c r="I722" s="59"/>
    </row>
    <row r="723" spans="1:9" ht="15.75" customHeight="1">
      <c r="A723" s="57"/>
      <c r="B723" s="57"/>
      <c r="H723" s="57"/>
      <c r="I723" s="59"/>
    </row>
    <row r="724" spans="1:9" ht="15.75" customHeight="1">
      <c r="A724" s="57"/>
      <c r="B724" s="57"/>
      <c r="H724" s="57"/>
      <c r="I724" s="59"/>
    </row>
    <row r="725" spans="1:9" ht="15.75" customHeight="1">
      <c r="A725" s="57"/>
      <c r="B725" s="57"/>
      <c r="H725" s="57"/>
      <c r="I725" s="59"/>
    </row>
    <row r="726" spans="1:9" ht="15.75" customHeight="1">
      <c r="A726" s="57"/>
      <c r="B726" s="57"/>
      <c r="H726" s="57"/>
      <c r="I726" s="59"/>
    </row>
    <row r="727" spans="1:9" ht="15.75" customHeight="1">
      <c r="A727" s="57"/>
      <c r="B727" s="57"/>
      <c r="H727" s="57"/>
      <c r="I727" s="59"/>
    </row>
    <row r="728" spans="1:9" ht="15.75" customHeight="1">
      <c r="A728" s="57"/>
      <c r="B728" s="57"/>
      <c r="H728" s="57"/>
      <c r="I728" s="59"/>
    </row>
    <row r="729" spans="1:9" ht="15.75" customHeight="1">
      <c r="A729" s="57"/>
      <c r="B729" s="57"/>
      <c r="H729" s="57"/>
      <c r="I729" s="59"/>
    </row>
    <row r="730" spans="1:9" ht="15.75" customHeight="1">
      <c r="A730" s="57"/>
      <c r="B730" s="57"/>
      <c r="H730" s="57"/>
      <c r="I730" s="59"/>
    </row>
    <row r="731" spans="1:9" ht="15.75" customHeight="1">
      <c r="A731" s="57"/>
      <c r="B731" s="57"/>
      <c r="H731" s="57"/>
      <c r="I731" s="59"/>
    </row>
    <row r="732" spans="1:9" ht="15.75" customHeight="1">
      <c r="A732" s="57"/>
      <c r="B732" s="57"/>
      <c r="H732" s="57"/>
      <c r="I732" s="59"/>
    </row>
    <row r="733" spans="1:9" ht="15.75" customHeight="1">
      <c r="A733" s="57"/>
      <c r="B733" s="57"/>
      <c r="H733" s="57"/>
      <c r="I733" s="59"/>
    </row>
    <row r="734" spans="1:9" ht="15.75" customHeight="1">
      <c r="A734" s="57"/>
      <c r="B734" s="57"/>
      <c r="H734" s="57"/>
      <c r="I734" s="59"/>
    </row>
    <row r="735" spans="1:9" ht="15.75" customHeight="1">
      <c r="A735" s="57"/>
      <c r="B735" s="57"/>
      <c r="H735" s="57"/>
      <c r="I735" s="59"/>
    </row>
    <row r="736" spans="1:9" ht="15.75" customHeight="1">
      <c r="A736" s="57"/>
      <c r="B736" s="57"/>
      <c r="H736" s="57"/>
      <c r="I736" s="59"/>
    </row>
    <row r="737" spans="1:9" ht="15.75" customHeight="1">
      <c r="A737" s="57"/>
      <c r="B737" s="57"/>
      <c r="H737" s="57"/>
      <c r="I737" s="59"/>
    </row>
    <row r="738" spans="1:9" ht="15.75" customHeight="1">
      <c r="A738" s="57"/>
      <c r="B738" s="57"/>
      <c r="H738" s="57"/>
      <c r="I738" s="59"/>
    </row>
    <row r="739" spans="1:9" ht="15.75" customHeight="1">
      <c r="A739" s="57"/>
      <c r="B739" s="57"/>
      <c r="H739" s="57"/>
      <c r="I739" s="59"/>
    </row>
    <row r="740" spans="1:9" ht="15.75" customHeight="1">
      <c r="A740" s="57"/>
      <c r="B740" s="57"/>
      <c r="H740" s="57"/>
      <c r="I740" s="59"/>
    </row>
    <row r="741" spans="1:9" ht="15.75" customHeight="1">
      <c r="A741" s="57"/>
      <c r="B741" s="57"/>
      <c r="H741" s="57"/>
      <c r="I741" s="59"/>
    </row>
    <row r="742" spans="1:9" ht="15.75" customHeight="1">
      <c r="A742" s="57"/>
      <c r="B742" s="57"/>
      <c r="H742" s="57"/>
      <c r="I742" s="59"/>
    </row>
    <row r="743" spans="1:9" ht="15.75" customHeight="1">
      <c r="A743" s="57"/>
      <c r="B743" s="57"/>
      <c r="H743" s="57"/>
      <c r="I743" s="59"/>
    </row>
    <row r="744" spans="1:9" ht="15.75" customHeight="1">
      <c r="A744" s="57"/>
      <c r="B744" s="57"/>
      <c r="H744" s="57"/>
      <c r="I744" s="59"/>
    </row>
    <row r="745" spans="1:9" ht="15.75" customHeight="1">
      <c r="A745" s="57"/>
      <c r="B745" s="57"/>
      <c r="H745" s="57"/>
      <c r="I745" s="59"/>
    </row>
    <row r="746" spans="1:9" ht="15.75" customHeight="1">
      <c r="A746" s="57"/>
      <c r="B746" s="57"/>
      <c r="H746" s="57"/>
      <c r="I746" s="59"/>
    </row>
    <row r="747" spans="1:9" ht="15.75" customHeight="1">
      <c r="A747" s="57"/>
      <c r="B747" s="57"/>
      <c r="H747" s="57"/>
      <c r="I747" s="59"/>
    </row>
    <row r="748" spans="1:9" ht="15.75" customHeight="1">
      <c r="A748" s="57"/>
      <c r="B748" s="57"/>
      <c r="H748" s="57"/>
      <c r="I748" s="59"/>
    </row>
    <row r="749" spans="1:9" ht="15.75" customHeight="1">
      <c r="A749" s="57"/>
      <c r="B749" s="57"/>
      <c r="H749" s="57"/>
      <c r="I749" s="59"/>
    </row>
    <row r="750" spans="1:9" ht="15.75" customHeight="1">
      <c r="A750" s="57"/>
      <c r="B750" s="57"/>
      <c r="H750" s="57"/>
      <c r="I750" s="59"/>
    </row>
    <row r="751" spans="1:9" ht="15.75" customHeight="1">
      <c r="A751" s="57"/>
      <c r="B751" s="57"/>
      <c r="H751" s="57"/>
      <c r="I751" s="59"/>
    </row>
    <row r="752" spans="1:9" ht="15.75" customHeight="1">
      <c r="A752" s="57"/>
      <c r="B752" s="57"/>
      <c r="H752" s="57"/>
      <c r="I752" s="59"/>
    </row>
    <row r="753" spans="1:9" ht="15.75" customHeight="1">
      <c r="A753" s="57"/>
      <c r="B753" s="57"/>
      <c r="H753" s="57"/>
      <c r="I753" s="59"/>
    </row>
    <row r="754" spans="1:9" ht="15.75" customHeight="1">
      <c r="A754" s="57"/>
      <c r="B754" s="57"/>
      <c r="H754" s="57"/>
      <c r="I754" s="59"/>
    </row>
    <row r="755" spans="1:9" ht="15.75" customHeight="1">
      <c r="A755" s="57"/>
      <c r="B755" s="57"/>
      <c r="H755" s="57"/>
      <c r="I755" s="59"/>
    </row>
    <row r="756" spans="1:9" ht="15.75" customHeight="1">
      <c r="A756" s="57"/>
      <c r="B756" s="57"/>
      <c r="H756" s="57"/>
      <c r="I756" s="59"/>
    </row>
    <row r="757" spans="1:9" ht="15.75" customHeight="1">
      <c r="A757" s="57"/>
      <c r="B757" s="57"/>
      <c r="H757" s="57"/>
      <c r="I757" s="59"/>
    </row>
    <row r="758" spans="1:9" ht="15.75" customHeight="1">
      <c r="A758" s="57"/>
      <c r="B758" s="57"/>
      <c r="H758" s="57"/>
      <c r="I758" s="59"/>
    </row>
    <row r="759" spans="1:9" ht="15.75" customHeight="1">
      <c r="A759" s="57"/>
      <c r="B759" s="57"/>
      <c r="H759" s="57"/>
      <c r="I759" s="59"/>
    </row>
    <row r="760" spans="1:9" ht="15.75" customHeight="1">
      <c r="A760" s="57"/>
      <c r="B760" s="57"/>
      <c r="H760" s="57"/>
      <c r="I760" s="59"/>
    </row>
    <row r="761" spans="1:9" ht="15.75" customHeight="1">
      <c r="A761" s="57"/>
      <c r="B761" s="57"/>
      <c r="H761" s="57"/>
      <c r="I761" s="59"/>
    </row>
    <row r="762" spans="1:9" ht="15.75" customHeight="1">
      <c r="A762" s="57"/>
      <c r="B762" s="57"/>
      <c r="H762" s="57"/>
      <c r="I762" s="59"/>
    </row>
    <row r="763" spans="1:9" ht="15.75" customHeight="1">
      <c r="A763" s="57"/>
      <c r="B763" s="57"/>
      <c r="H763" s="57"/>
      <c r="I763" s="59"/>
    </row>
    <row r="764" spans="1:9" ht="15.75" customHeight="1">
      <c r="A764" s="57"/>
      <c r="B764" s="57"/>
      <c r="H764" s="57"/>
      <c r="I764" s="59"/>
    </row>
    <row r="765" spans="1:9" ht="15.75" customHeight="1">
      <c r="A765" s="57"/>
      <c r="B765" s="57"/>
      <c r="H765" s="57"/>
      <c r="I765" s="59"/>
    </row>
    <row r="766" spans="1:9" ht="15.75" customHeight="1">
      <c r="A766" s="57"/>
      <c r="B766" s="57"/>
      <c r="H766" s="57"/>
      <c r="I766" s="59"/>
    </row>
    <row r="767" spans="1:9" ht="15.75" customHeight="1">
      <c r="A767" s="57"/>
      <c r="B767" s="57"/>
      <c r="H767" s="57"/>
      <c r="I767" s="59"/>
    </row>
    <row r="768" spans="1:9" ht="15.75" customHeight="1">
      <c r="A768" s="57"/>
      <c r="B768" s="57"/>
      <c r="H768" s="57"/>
      <c r="I768" s="59"/>
    </row>
    <row r="769" spans="1:9" ht="15.75" customHeight="1">
      <c r="A769" s="57"/>
      <c r="B769" s="57"/>
      <c r="H769" s="57"/>
      <c r="I769" s="59"/>
    </row>
    <row r="770" spans="1:9" ht="15.75" customHeight="1">
      <c r="A770" s="57"/>
      <c r="B770" s="57"/>
      <c r="H770" s="57"/>
      <c r="I770" s="59"/>
    </row>
    <row r="771" spans="1:9" ht="15.75" customHeight="1">
      <c r="A771" s="57"/>
      <c r="B771" s="57"/>
      <c r="H771" s="57"/>
      <c r="I771" s="59"/>
    </row>
    <row r="772" spans="1:9" ht="15.75" customHeight="1">
      <c r="A772" s="57"/>
      <c r="B772" s="57"/>
      <c r="H772" s="57"/>
      <c r="I772" s="59"/>
    </row>
    <row r="773" spans="1:9" ht="15.75" customHeight="1">
      <c r="A773" s="57"/>
      <c r="B773" s="57"/>
      <c r="H773" s="57"/>
      <c r="I773" s="59"/>
    </row>
    <row r="774" spans="1:9" ht="15.75" customHeight="1">
      <c r="A774" s="57"/>
      <c r="B774" s="57"/>
      <c r="H774" s="57"/>
      <c r="I774" s="59"/>
    </row>
    <row r="775" spans="1:9" ht="15.75" customHeight="1">
      <c r="A775" s="57"/>
      <c r="B775" s="57"/>
      <c r="H775" s="57"/>
      <c r="I775" s="59"/>
    </row>
    <row r="776" spans="1:9" ht="15.75" customHeight="1">
      <c r="A776" s="57"/>
      <c r="B776" s="57"/>
      <c r="H776" s="57"/>
      <c r="I776" s="59"/>
    </row>
    <row r="777" spans="1:9" ht="15.75" customHeight="1">
      <c r="A777" s="57"/>
      <c r="B777" s="57"/>
      <c r="H777" s="57"/>
      <c r="I777" s="59"/>
    </row>
    <row r="778" spans="1:9" ht="15.75" customHeight="1">
      <c r="A778" s="57"/>
      <c r="B778" s="57"/>
      <c r="H778" s="57"/>
      <c r="I778" s="59"/>
    </row>
    <row r="779" spans="1:9" ht="15.75" customHeight="1">
      <c r="A779" s="57"/>
      <c r="B779" s="57"/>
      <c r="H779" s="57"/>
      <c r="I779" s="59"/>
    </row>
    <row r="780" spans="1:9" ht="15.75" customHeight="1">
      <c r="A780" s="57"/>
      <c r="B780" s="57"/>
      <c r="H780" s="57"/>
      <c r="I780" s="59"/>
    </row>
    <row r="781" spans="1:9" ht="15.75" customHeight="1">
      <c r="A781" s="57"/>
      <c r="B781" s="57"/>
      <c r="H781" s="57"/>
      <c r="I781" s="59"/>
    </row>
    <row r="782" spans="1:9" ht="15.75" customHeight="1">
      <c r="A782" s="57"/>
      <c r="B782" s="57"/>
      <c r="H782" s="57"/>
      <c r="I782" s="59"/>
    </row>
    <row r="783" spans="1:9" ht="15.75" customHeight="1">
      <c r="A783" s="57"/>
      <c r="B783" s="57"/>
      <c r="H783" s="57"/>
      <c r="I783" s="59"/>
    </row>
    <row r="784" spans="1:9" ht="15.75" customHeight="1">
      <c r="A784" s="57"/>
      <c r="B784" s="57"/>
      <c r="H784" s="57"/>
      <c r="I784" s="59"/>
    </row>
    <row r="785" spans="1:9" ht="15.75" customHeight="1">
      <c r="A785" s="57"/>
      <c r="B785" s="57"/>
      <c r="H785" s="57"/>
      <c r="I785" s="59"/>
    </row>
    <row r="786" spans="1:9" ht="15.75" customHeight="1">
      <c r="A786" s="57"/>
      <c r="B786" s="57"/>
      <c r="H786" s="57"/>
      <c r="I786" s="59"/>
    </row>
    <row r="787" spans="1:9" ht="15.75" customHeight="1">
      <c r="A787" s="57"/>
      <c r="B787" s="57"/>
      <c r="H787" s="57"/>
      <c r="I787" s="59"/>
    </row>
    <row r="788" spans="1:9" ht="15.75" customHeight="1">
      <c r="A788" s="57"/>
      <c r="B788" s="57"/>
      <c r="H788" s="57"/>
      <c r="I788" s="59"/>
    </row>
    <row r="789" spans="1:9" ht="15.75" customHeight="1">
      <c r="A789" s="57"/>
      <c r="B789" s="57"/>
      <c r="H789" s="57"/>
      <c r="I789" s="59"/>
    </row>
    <row r="790" spans="1:9" ht="15.75" customHeight="1">
      <c r="A790" s="57"/>
      <c r="B790" s="57"/>
      <c r="H790" s="57"/>
      <c r="I790" s="59"/>
    </row>
    <row r="791" spans="1:9" ht="15.75" customHeight="1">
      <c r="A791" s="57"/>
      <c r="B791" s="57"/>
      <c r="H791" s="57"/>
      <c r="I791" s="59"/>
    </row>
    <row r="792" spans="1:9" ht="15.75" customHeight="1">
      <c r="A792" s="57"/>
      <c r="B792" s="57"/>
      <c r="H792" s="57"/>
      <c r="I792" s="59"/>
    </row>
    <row r="793" spans="1:9" ht="15.75" customHeight="1">
      <c r="A793" s="57"/>
      <c r="B793" s="57"/>
      <c r="H793" s="57"/>
      <c r="I793" s="59"/>
    </row>
    <row r="794" spans="1:9" ht="15.75" customHeight="1">
      <c r="A794" s="57"/>
      <c r="B794" s="57"/>
      <c r="H794" s="57"/>
      <c r="I794" s="59"/>
    </row>
    <row r="795" spans="1:9" ht="15.75" customHeight="1">
      <c r="A795" s="57"/>
      <c r="B795" s="57"/>
      <c r="H795" s="57"/>
      <c r="I795" s="59"/>
    </row>
    <row r="796" spans="1:9" ht="15.75" customHeight="1">
      <c r="A796" s="57"/>
      <c r="B796" s="57"/>
      <c r="H796" s="57"/>
      <c r="I796" s="59"/>
    </row>
    <row r="797" spans="1:9" ht="15.75" customHeight="1">
      <c r="A797" s="57"/>
      <c r="B797" s="57"/>
      <c r="H797" s="57"/>
      <c r="I797" s="59"/>
    </row>
    <row r="798" spans="1:9" ht="15.75" customHeight="1">
      <c r="A798" s="57"/>
      <c r="B798" s="57"/>
      <c r="H798" s="57"/>
      <c r="I798" s="59"/>
    </row>
    <row r="799" spans="1:9" ht="15.75" customHeight="1">
      <c r="A799" s="57"/>
      <c r="B799" s="57"/>
      <c r="H799" s="57"/>
      <c r="I799" s="59"/>
    </row>
    <row r="800" spans="1:9" ht="15.75" customHeight="1">
      <c r="A800" s="57"/>
      <c r="B800" s="57"/>
      <c r="H800" s="57"/>
      <c r="I800" s="59"/>
    </row>
    <row r="801" spans="1:9" ht="15.75" customHeight="1">
      <c r="A801" s="57"/>
      <c r="B801" s="57"/>
      <c r="H801" s="57"/>
      <c r="I801" s="59"/>
    </row>
    <row r="802" spans="1:9" ht="15.75" customHeight="1">
      <c r="A802" s="57"/>
      <c r="B802" s="57"/>
      <c r="H802" s="57"/>
      <c r="I802" s="59"/>
    </row>
    <row r="803" spans="1:9" ht="15.75" customHeight="1">
      <c r="A803" s="57"/>
      <c r="B803" s="57"/>
      <c r="H803" s="57"/>
      <c r="I803" s="59"/>
    </row>
    <row r="804" spans="1:9" ht="15.75" customHeight="1">
      <c r="A804" s="57"/>
      <c r="B804" s="57"/>
      <c r="H804" s="57"/>
      <c r="I804" s="59"/>
    </row>
    <row r="805" spans="1:9" ht="15.75" customHeight="1">
      <c r="A805" s="57"/>
      <c r="B805" s="57"/>
      <c r="H805" s="57"/>
      <c r="I805" s="59"/>
    </row>
    <row r="806" spans="1:9" ht="15.75" customHeight="1">
      <c r="A806" s="57"/>
      <c r="B806" s="57"/>
      <c r="H806" s="57"/>
      <c r="I806" s="59"/>
    </row>
    <row r="807" spans="1:9" ht="15.75" customHeight="1">
      <c r="A807" s="57"/>
      <c r="B807" s="57"/>
      <c r="H807" s="57"/>
      <c r="I807" s="59"/>
    </row>
    <row r="808" spans="1:9" ht="15.75" customHeight="1">
      <c r="A808" s="57"/>
      <c r="B808" s="57"/>
      <c r="H808" s="57"/>
      <c r="I808" s="59"/>
    </row>
    <row r="809" spans="1:9" ht="15.75" customHeight="1">
      <c r="A809" s="57"/>
      <c r="B809" s="57"/>
      <c r="H809" s="57"/>
      <c r="I809" s="59"/>
    </row>
    <row r="810" spans="1:9" ht="15.75" customHeight="1">
      <c r="A810" s="57"/>
      <c r="B810" s="57"/>
      <c r="H810" s="57"/>
      <c r="I810" s="59"/>
    </row>
    <row r="811" spans="1:9" ht="15.75" customHeight="1">
      <c r="A811" s="57"/>
      <c r="B811" s="57"/>
      <c r="H811" s="57"/>
      <c r="I811" s="59"/>
    </row>
    <row r="812" spans="1:9" ht="15.75" customHeight="1">
      <c r="A812" s="57"/>
      <c r="B812" s="57"/>
      <c r="H812" s="57"/>
      <c r="I812" s="59"/>
    </row>
    <row r="813" spans="1:9" ht="15.75" customHeight="1">
      <c r="A813" s="57"/>
      <c r="B813" s="57"/>
      <c r="H813" s="57"/>
      <c r="I813" s="59"/>
    </row>
    <row r="814" spans="1:9" ht="15.75" customHeight="1">
      <c r="A814" s="57"/>
      <c r="B814" s="57"/>
      <c r="H814" s="57"/>
      <c r="I814" s="59"/>
    </row>
    <row r="815" spans="1:9" ht="15.75" customHeight="1">
      <c r="A815" s="57"/>
      <c r="B815" s="57"/>
      <c r="H815" s="57"/>
      <c r="I815" s="59"/>
    </row>
    <row r="816" spans="1:9" ht="15.75" customHeight="1">
      <c r="A816" s="57"/>
      <c r="B816" s="57"/>
      <c r="H816" s="57"/>
      <c r="I816" s="59"/>
    </row>
    <row r="817" spans="1:9" ht="15.75" customHeight="1">
      <c r="A817" s="57"/>
      <c r="B817" s="57"/>
      <c r="H817" s="57"/>
      <c r="I817" s="59"/>
    </row>
    <row r="818" spans="1:9" ht="15.75" customHeight="1">
      <c r="A818" s="57"/>
      <c r="B818" s="57"/>
      <c r="H818" s="57"/>
      <c r="I818" s="59"/>
    </row>
    <row r="819" spans="1:9" ht="15.75" customHeight="1">
      <c r="A819" s="57"/>
      <c r="B819" s="57"/>
      <c r="H819" s="57"/>
      <c r="I819" s="59"/>
    </row>
    <row r="820" spans="1:9" ht="15.75" customHeight="1">
      <c r="A820" s="57"/>
      <c r="B820" s="57"/>
      <c r="H820" s="57"/>
      <c r="I820" s="59"/>
    </row>
    <row r="821" spans="1:9" ht="15.75" customHeight="1">
      <c r="A821" s="57"/>
      <c r="B821" s="57"/>
      <c r="H821" s="57"/>
      <c r="I821" s="59"/>
    </row>
    <row r="822" spans="1:9" ht="15.75" customHeight="1">
      <c r="A822" s="57"/>
      <c r="B822" s="57"/>
      <c r="H822" s="57"/>
      <c r="I822" s="59"/>
    </row>
    <row r="823" spans="1:9" ht="15.75" customHeight="1">
      <c r="A823" s="57"/>
      <c r="B823" s="57"/>
      <c r="H823" s="57"/>
      <c r="I823" s="59"/>
    </row>
    <row r="824" spans="1:9" ht="15.75" customHeight="1">
      <c r="A824" s="57"/>
      <c r="B824" s="57"/>
      <c r="H824" s="57"/>
      <c r="I824" s="59"/>
    </row>
    <row r="825" spans="1:9" ht="15.75" customHeight="1">
      <c r="A825" s="57"/>
      <c r="B825" s="57"/>
      <c r="H825" s="57"/>
      <c r="I825" s="59"/>
    </row>
    <row r="826" spans="1:9" ht="15.75" customHeight="1">
      <c r="A826" s="57"/>
      <c r="B826" s="57"/>
      <c r="H826" s="57"/>
      <c r="I826" s="59"/>
    </row>
    <row r="827" spans="1:9" ht="15.75" customHeight="1">
      <c r="A827" s="57"/>
      <c r="B827" s="57"/>
      <c r="H827" s="57"/>
      <c r="I827" s="59"/>
    </row>
    <row r="828" spans="1:9" ht="15.75" customHeight="1">
      <c r="A828" s="57"/>
      <c r="B828" s="57"/>
      <c r="H828" s="57"/>
      <c r="I828" s="59"/>
    </row>
    <row r="829" spans="1:9" ht="15.75" customHeight="1">
      <c r="A829" s="57"/>
      <c r="B829" s="57"/>
      <c r="H829" s="57"/>
      <c r="I829" s="59"/>
    </row>
    <row r="830" spans="1:9" ht="15.75" customHeight="1">
      <c r="A830" s="57"/>
      <c r="B830" s="57"/>
      <c r="H830" s="57"/>
      <c r="I830" s="59"/>
    </row>
    <row r="831" spans="1:9" ht="15.75" customHeight="1">
      <c r="A831" s="57"/>
      <c r="B831" s="57"/>
      <c r="H831" s="57"/>
      <c r="I831" s="59"/>
    </row>
    <row r="832" spans="1:9" ht="15.75" customHeight="1">
      <c r="A832" s="57"/>
      <c r="B832" s="57"/>
      <c r="H832" s="57"/>
      <c r="I832" s="59"/>
    </row>
    <row r="833" spans="1:9" ht="15.75" customHeight="1">
      <c r="A833" s="57"/>
      <c r="B833" s="57"/>
      <c r="H833" s="57"/>
      <c r="I833" s="59"/>
    </row>
    <row r="834" spans="1:9" ht="15.75" customHeight="1">
      <c r="A834" s="57"/>
      <c r="B834" s="57"/>
      <c r="H834" s="57"/>
      <c r="I834" s="59"/>
    </row>
    <row r="835" spans="1:9" ht="15.75" customHeight="1">
      <c r="A835" s="57"/>
      <c r="B835" s="57"/>
      <c r="H835" s="57"/>
      <c r="I835" s="59"/>
    </row>
    <row r="836" spans="1:9" ht="15.75" customHeight="1">
      <c r="A836" s="57"/>
      <c r="B836" s="57"/>
      <c r="H836" s="57"/>
      <c r="I836" s="59"/>
    </row>
    <row r="837" spans="1:9" ht="15.75" customHeight="1">
      <c r="A837" s="57"/>
      <c r="B837" s="57"/>
      <c r="H837" s="57"/>
      <c r="I837" s="59"/>
    </row>
    <row r="838" spans="1:9" ht="15.75" customHeight="1">
      <c r="A838" s="57"/>
      <c r="B838" s="57"/>
      <c r="H838" s="57"/>
      <c r="I838" s="59"/>
    </row>
    <row r="839" spans="1:9" ht="15.75" customHeight="1">
      <c r="A839" s="57"/>
      <c r="B839" s="57"/>
      <c r="H839" s="57"/>
      <c r="I839" s="59"/>
    </row>
    <row r="840" spans="1:9" ht="15.75" customHeight="1">
      <c r="A840" s="57"/>
      <c r="B840" s="57"/>
      <c r="H840" s="57"/>
      <c r="I840" s="59"/>
    </row>
    <row r="841" spans="1:9" ht="15.75" customHeight="1">
      <c r="A841" s="57"/>
      <c r="B841" s="57"/>
      <c r="H841" s="57"/>
      <c r="I841" s="59"/>
    </row>
    <row r="842" spans="1:9" ht="15.75" customHeight="1">
      <c r="A842" s="57"/>
      <c r="B842" s="57"/>
      <c r="H842" s="57"/>
      <c r="I842" s="59"/>
    </row>
    <row r="843" spans="1:9" ht="15.75" customHeight="1">
      <c r="A843" s="57"/>
      <c r="B843" s="57"/>
      <c r="H843" s="57"/>
      <c r="I843" s="59"/>
    </row>
    <row r="844" spans="1:9" ht="15.75" customHeight="1">
      <c r="A844" s="57"/>
      <c r="B844" s="57"/>
      <c r="H844" s="57"/>
      <c r="I844" s="59"/>
    </row>
    <row r="845" spans="1:9" ht="15.75" customHeight="1">
      <c r="A845" s="57"/>
      <c r="B845" s="57"/>
      <c r="H845" s="57"/>
      <c r="I845" s="59"/>
    </row>
    <row r="846" spans="1:9" ht="15.75" customHeight="1">
      <c r="A846" s="57"/>
      <c r="B846" s="57"/>
      <c r="H846" s="57"/>
      <c r="I846" s="59"/>
    </row>
    <row r="847" spans="1:9" ht="15.75" customHeight="1">
      <c r="A847" s="57"/>
      <c r="B847" s="57"/>
      <c r="H847" s="57"/>
      <c r="I847" s="59"/>
    </row>
    <row r="848" spans="1:9" ht="15.75" customHeight="1">
      <c r="A848" s="57"/>
      <c r="B848" s="57"/>
      <c r="H848" s="57"/>
      <c r="I848" s="59"/>
    </row>
    <row r="849" spans="1:9" ht="15.75" customHeight="1">
      <c r="A849" s="57"/>
      <c r="B849" s="57"/>
      <c r="H849" s="57"/>
      <c r="I849" s="59"/>
    </row>
    <row r="850" spans="1:9" ht="15.75" customHeight="1">
      <c r="A850" s="57"/>
      <c r="B850" s="57"/>
      <c r="H850" s="57"/>
      <c r="I850" s="59"/>
    </row>
    <row r="851" spans="1:9" ht="15.75" customHeight="1">
      <c r="A851" s="57"/>
      <c r="B851" s="57"/>
      <c r="H851" s="57"/>
      <c r="I851" s="59"/>
    </row>
    <row r="852" spans="1:9" ht="15.75" customHeight="1">
      <c r="A852" s="57"/>
      <c r="B852" s="57"/>
      <c r="H852" s="57"/>
      <c r="I852" s="59"/>
    </row>
    <row r="853" spans="1:9" ht="15.75" customHeight="1">
      <c r="A853" s="57"/>
      <c r="B853" s="57"/>
      <c r="H853" s="57"/>
      <c r="I853" s="59"/>
    </row>
    <row r="854" spans="1:9" ht="15.75" customHeight="1">
      <c r="A854" s="57"/>
      <c r="B854" s="57"/>
      <c r="H854" s="57"/>
      <c r="I854" s="59"/>
    </row>
    <row r="855" spans="1:9" ht="15.75" customHeight="1">
      <c r="A855" s="57"/>
      <c r="B855" s="57"/>
      <c r="H855" s="57"/>
      <c r="I855" s="59"/>
    </row>
    <row r="856" spans="1:9" ht="15.75" customHeight="1">
      <c r="A856" s="57"/>
      <c r="B856" s="57"/>
      <c r="H856" s="57"/>
      <c r="I856" s="59"/>
    </row>
    <row r="857" spans="1:9" ht="15.75" customHeight="1">
      <c r="A857" s="57"/>
      <c r="B857" s="57"/>
      <c r="H857" s="57"/>
      <c r="I857" s="59"/>
    </row>
    <row r="858" spans="1:9" ht="15.75" customHeight="1">
      <c r="A858" s="57"/>
      <c r="B858" s="57"/>
      <c r="H858" s="57"/>
      <c r="I858" s="59"/>
    </row>
    <row r="859" spans="1:9" ht="15.75" customHeight="1">
      <c r="A859" s="57"/>
      <c r="B859" s="57"/>
      <c r="H859" s="57"/>
      <c r="I859" s="59"/>
    </row>
    <row r="860" spans="1:9" ht="15.75" customHeight="1">
      <c r="A860" s="57"/>
      <c r="B860" s="57"/>
      <c r="H860" s="57"/>
      <c r="I860" s="59"/>
    </row>
    <row r="861" spans="1:9" ht="15.75" customHeight="1">
      <c r="A861" s="57"/>
      <c r="B861" s="57"/>
      <c r="H861" s="57"/>
      <c r="I861" s="59"/>
    </row>
    <row r="862" spans="1:9" ht="15.75" customHeight="1">
      <c r="A862" s="57"/>
      <c r="B862" s="57"/>
      <c r="H862" s="57"/>
      <c r="I862" s="59"/>
    </row>
    <row r="863" spans="1:9" ht="15.75" customHeight="1">
      <c r="A863" s="57"/>
      <c r="B863" s="57"/>
      <c r="H863" s="57"/>
      <c r="I863" s="59"/>
    </row>
    <row r="864" spans="1:9" ht="15.75" customHeight="1">
      <c r="A864" s="57"/>
      <c r="B864" s="57"/>
      <c r="H864" s="57"/>
      <c r="I864" s="59"/>
    </row>
    <row r="865" spans="1:9" ht="15.75" customHeight="1">
      <c r="A865" s="57"/>
      <c r="B865" s="57"/>
      <c r="H865" s="57"/>
      <c r="I865" s="59"/>
    </row>
    <row r="866" spans="1:9" ht="15.75" customHeight="1">
      <c r="A866" s="57"/>
      <c r="B866" s="57"/>
      <c r="H866" s="57"/>
      <c r="I866" s="59"/>
    </row>
    <row r="867" spans="1:9" ht="15.75" customHeight="1">
      <c r="A867" s="57"/>
      <c r="B867" s="57"/>
      <c r="H867" s="57"/>
      <c r="I867" s="59"/>
    </row>
    <row r="868" spans="1:9" ht="15.75" customHeight="1">
      <c r="A868" s="57"/>
      <c r="B868" s="57"/>
      <c r="H868" s="57"/>
      <c r="I868" s="59"/>
    </row>
    <row r="869" spans="1:9" ht="15.75" customHeight="1">
      <c r="A869" s="57"/>
      <c r="B869" s="57"/>
      <c r="H869" s="57"/>
      <c r="I869" s="59"/>
    </row>
    <row r="870" spans="1:9" ht="15.75" customHeight="1">
      <c r="A870" s="57"/>
      <c r="B870" s="57"/>
      <c r="H870" s="57"/>
      <c r="I870" s="59"/>
    </row>
    <row r="871" spans="1:9" ht="15.75" customHeight="1">
      <c r="A871" s="57"/>
      <c r="B871" s="57"/>
      <c r="H871" s="57"/>
      <c r="I871" s="59"/>
    </row>
    <row r="872" spans="1:9" ht="15.75" customHeight="1">
      <c r="A872" s="57"/>
      <c r="B872" s="57"/>
      <c r="H872" s="57"/>
      <c r="I872" s="59"/>
    </row>
    <row r="873" spans="1:9" ht="15.75" customHeight="1">
      <c r="A873" s="57"/>
      <c r="B873" s="57"/>
      <c r="H873" s="57"/>
      <c r="I873" s="59"/>
    </row>
    <row r="874" spans="1:9" ht="15.75" customHeight="1">
      <c r="A874" s="57"/>
      <c r="B874" s="57"/>
      <c r="H874" s="57"/>
      <c r="I874" s="59"/>
    </row>
    <row r="875" spans="1:9" ht="15.75" customHeight="1">
      <c r="A875" s="57"/>
      <c r="B875" s="57"/>
      <c r="H875" s="57"/>
      <c r="I875" s="59"/>
    </row>
    <row r="876" spans="1:9" ht="15.75" customHeight="1">
      <c r="A876" s="57"/>
      <c r="B876" s="57"/>
      <c r="H876" s="57"/>
      <c r="I876" s="59"/>
    </row>
    <row r="877" spans="1:9" ht="15.75" customHeight="1">
      <c r="A877" s="57"/>
      <c r="B877" s="57"/>
      <c r="H877" s="57"/>
      <c r="I877" s="59"/>
    </row>
    <row r="878" spans="1:9" ht="15.75" customHeight="1">
      <c r="A878" s="57"/>
      <c r="B878" s="57"/>
      <c r="H878" s="57"/>
      <c r="I878" s="59"/>
    </row>
    <row r="879" spans="1:9" ht="15.75" customHeight="1">
      <c r="A879" s="57"/>
      <c r="B879" s="57"/>
      <c r="H879" s="57"/>
      <c r="I879" s="59"/>
    </row>
    <row r="880" spans="1:9" ht="15.75" customHeight="1">
      <c r="A880" s="57"/>
      <c r="B880" s="57"/>
      <c r="H880" s="57"/>
      <c r="I880" s="59"/>
    </row>
    <row r="881" spans="1:9" ht="15.75" customHeight="1">
      <c r="A881" s="57"/>
      <c r="B881" s="57"/>
      <c r="H881" s="57"/>
      <c r="I881" s="59"/>
    </row>
    <row r="882" spans="1:9" ht="15.75" customHeight="1">
      <c r="A882" s="57"/>
      <c r="B882" s="57"/>
      <c r="H882" s="57"/>
      <c r="I882" s="59"/>
    </row>
    <row r="883" spans="1:9" ht="15.75" customHeight="1">
      <c r="A883" s="57"/>
      <c r="B883" s="57"/>
      <c r="H883" s="57"/>
      <c r="I883" s="59"/>
    </row>
    <row r="884" spans="1:9" ht="15.75" customHeight="1">
      <c r="A884" s="57"/>
      <c r="B884" s="57"/>
      <c r="H884" s="57"/>
      <c r="I884" s="59"/>
    </row>
    <row r="885" spans="1:9" ht="15.75" customHeight="1">
      <c r="A885" s="57"/>
      <c r="B885" s="57"/>
      <c r="H885" s="57"/>
      <c r="I885" s="59"/>
    </row>
    <row r="886" spans="1:9" ht="15.75" customHeight="1">
      <c r="A886" s="57"/>
      <c r="B886" s="57"/>
      <c r="H886" s="57"/>
      <c r="I886" s="59"/>
    </row>
    <row r="887" spans="1:9" ht="15.75" customHeight="1">
      <c r="A887" s="57"/>
      <c r="B887" s="57"/>
      <c r="H887" s="57"/>
      <c r="I887" s="59"/>
    </row>
    <row r="888" spans="1:9" ht="15.75" customHeight="1">
      <c r="A888" s="57"/>
      <c r="B888" s="57"/>
      <c r="H888" s="57"/>
      <c r="I888" s="59"/>
    </row>
    <row r="889" spans="1:9" ht="15.75" customHeight="1">
      <c r="A889" s="57"/>
      <c r="B889" s="57"/>
      <c r="H889" s="57"/>
      <c r="I889" s="59"/>
    </row>
    <row r="890" spans="1:9" ht="15.75" customHeight="1">
      <c r="A890" s="57"/>
      <c r="B890" s="57"/>
      <c r="H890" s="57"/>
      <c r="I890" s="59"/>
    </row>
    <row r="891" spans="1:9" ht="15.75" customHeight="1">
      <c r="A891" s="57"/>
      <c r="B891" s="57"/>
      <c r="H891" s="57"/>
      <c r="I891" s="59"/>
    </row>
    <row r="892" spans="1:9" ht="15.75" customHeight="1">
      <c r="A892" s="57"/>
      <c r="B892" s="57"/>
      <c r="H892" s="57"/>
      <c r="I892" s="59"/>
    </row>
    <row r="893" spans="1:9" ht="15.75" customHeight="1">
      <c r="A893" s="57"/>
      <c r="B893" s="57"/>
      <c r="H893" s="57"/>
      <c r="I893" s="59"/>
    </row>
    <row r="894" spans="1:9" ht="15.75" customHeight="1">
      <c r="A894" s="57"/>
      <c r="B894" s="57"/>
      <c r="H894" s="57"/>
      <c r="I894" s="59"/>
    </row>
    <row r="895" spans="1:9" ht="15.75" customHeight="1">
      <c r="A895" s="57"/>
      <c r="B895" s="57"/>
      <c r="H895" s="57"/>
      <c r="I895" s="59"/>
    </row>
    <row r="896" spans="1:9" ht="15.75" customHeight="1">
      <c r="A896" s="57"/>
      <c r="B896" s="57"/>
      <c r="H896" s="57"/>
      <c r="I896" s="59"/>
    </row>
    <row r="897" spans="1:9" ht="15.75" customHeight="1">
      <c r="A897" s="57"/>
      <c r="B897" s="57"/>
      <c r="H897" s="57"/>
      <c r="I897" s="59"/>
    </row>
    <row r="898" spans="1:9" ht="15.75" customHeight="1">
      <c r="A898" s="57"/>
      <c r="B898" s="57"/>
      <c r="H898" s="57"/>
      <c r="I898" s="59"/>
    </row>
    <row r="899" spans="1:9" ht="15.75" customHeight="1">
      <c r="A899" s="57"/>
      <c r="B899" s="57"/>
      <c r="H899" s="57"/>
      <c r="I899" s="59"/>
    </row>
    <row r="900" spans="1:9" ht="15.75" customHeight="1">
      <c r="A900" s="57"/>
      <c r="B900" s="57"/>
      <c r="H900" s="57"/>
      <c r="I900" s="59"/>
    </row>
    <row r="901" spans="1:9" ht="15.75" customHeight="1">
      <c r="A901" s="57"/>
      <c r="B901" s="57"/>
      <c r="H901" s="57"/>
      <c r="I901" s="59"/>
    </row>
    <row r="902" spans="1:9" ht="15.75" customHeight="1">
      <c r="A902" s="57"/>
      <c r="B902" s="57"/>
      <c r="H902" s="57"/>
      <c r="I902" s="59"/>
    </row>
    <row r="903" spans="1:9" ht="15.75" customHeight="1">
      <c r="A903" s="57"/>
      <c r="B903" s="57"/>
      <c r="H903" s="57"/>
      <c r="I903" s="59"/>
    </row>
    <row r="904" spans="1:9" ht="15.75" customHeight="1">
      <c r="A904" s="57"/>
      <c r="B904" s="57"/>
      <c r="H904" s="57"/>
      <c r="I904" s="59"/>
    </row>
    <row r="905" spans="1:9" ht="15.75" customHeight="1">
      <c r="A905" s="57"/>
      <c r="B905" s="57"/>
      <c r="H905" s="57"/>
      <c r="I905" s="59"/>
    </row>
    <row r="906" spans="1:9" ht="15.75" customHeight="1">
      <c r="A906" s="57"/>
      <c r="B906" s="57"/>
      <c r="H906" s="57"/>
      <c r="I906" s="59"/>
    </row>
    <row r="907" spans="1:9" ht="15.75" customHeight="1">
      <c r="A907" s="57"/>
      <c r="B907" s="57"/>
      <c r="H907" s="57"/>
      <c r="I907" s="59"/>
    </row>
    <row r="908" spans="1:9" ht="15.75" customHeight="1">
      <c r="A908" s="57"/>
      <c r="B908" s="57"/>
      <c r="H908" s="57"/>
      <c r="I908" s="59"/>
    </row>
    <row r="909" spans="1:9" ht="15.75" customHeight="1">
      <c r="A909" s="57"/>
      <c r="B909" s="57"/>
      <c r="H909" s="57"/>
      <c r="I909" s="59"/>
    </row>
    <row r="910" spans="1:9" ht="15.75" customHeight="1">
      <c r="A910" s="57"/>
      <c r="B910" s="57"/>
      <c r="H910" s="57"/>
      <c r="I910" s="59"/>
    </row>
    <row r="911" spans="1:9" ht="15.75" customHeight="1">
      <c r="A911" s="57"/>
      <c r="B911" s="57"/>
      <c r="H911" s="57"/>
      <c r="I911" s="59"/>
    </row>
    <row r="912" spans="1:9" ht="15.75" customHeight="1">
      <c r="A912" s="57"/>
      <c r="B912" s="57"/>
      <c r="H912" s="57"/>
      <c r="I912" s="59"/>
    </row>
    <row r="913" spans="1:9" ht="15.75" customHeight="1">
      <c r="A913" s="57"/>
      <c r="B913" s="57"/>
      <c r="H913" s="57"/>
      <c r="I913" s="59"/>
    </row>
    <row r="914" spans="1:9" ht="15.75" customHeight="1">
      <c r="A914" s="57"/>
      <c r="B914" s="57"/>
      <c r="H914" s="57"/>
      <c r="I914" s="59"/>
    </row>
    <row r="915" spans="1:9" ht="15.75" customHeight="1">
      <c r="A915" s="57"/>
      <c r="B915" s="57"/>
      <c r="H915" s="57"/>
      <c r="I915" s="59"/>
    </row>
    <row r="916" spans="1:9" ht="15.75" customHeight="1">
      <c r="A916" s="57"/>
      <c r="B916" s="57"/>
      <c r="H916" s="57"/>
      <c r="I916" s="59"/>
    </row>
    <row r="917" spans="1:9" ht="15.75" customHeight="1">
      <c r="A917" s="57"/>
      <c r="B917" s="57"/>
      <c r="H917" s="57"/>
      <c r="I917" s="59"/>
    </row>
    <row r="918" spans="1:9" ht="15.75" customHeight="1">
      <c r="A918" s="57"/>
      <c r="B918" s="57"/>
      <c r="H918" s="57"/>
      <c r="I918" s="59"/>
    </row>
    <row r="919" spans="1:9" ht="15.75" customHeight="1">
      <c r="A919" s="57"/>
      <c r="B919" s="57"/>
      <c r="H919" s="57"/>
      <c r="I919" s="59"/>
    </row>
    <row r="920" spans="1:9" ht="15.75" customHeight="1">
      <c r="A920" s="57"/>
      <c r="B920" s="57"/>
      <c r="H920" s="57"/>
      <c r="I920" s="59"/>
    </row>
    <row r="921" spans="1:9" ht="15.75" customHeight="1">
      <c r="A921" s="57"/>
      <c r="B921" s="57"/>
      <c r="H921" s="57"/>
      <c r="I921" s="59"/>
    </row>
    <row r="922" spans="1:9" ht="15.75" customHeight="1">
      <c r="A922" s="57"/>
      <c r="B922" s="57"/>
      <c r="H922" s="57"/>
      <c r="I922" s="59"/>
    </row>
    <row r="923" spans="1:9" ht="15.75" customHeight="1">
      <c r="A923" s="57"/>
      <c r="B923" s="57"/>
      <c r="H923" s="57"/>
      <c r="I923" s="59"/>
    </row>
    <row r="924" spans="1:9" ht="15.75" customHeight="1">
      <c r="A924" s="57"/>
      <c r="B924" s="57"/>
      <c r="H924" s="57"/>
      <c r="I924" s="59"/>
    </row>
    <row r="925" spans="1:9" ht="15.75" customHeight="1">
      <c r="A925" s="57"/>
      <c r="B925" s="57"/>
      <c r="H925" s="57"/>
      <c r="I925" s="59"/>
    </row>
    <row r="926" spans="1:9" ht="15.75" customHeight="1">
      <c r="A926" s="57"/>
      <c r="B926" s="57"/>
      <c r="H926" s="57"/>
      <c r="I926" s="59"/>
    </row>
    <row r="927" spans="1:9" ht="15.75" customHeight="1">
      <c r="A927" s="57"/>
      <c r="B927" s="57"/>
      <c r="H927" s="57"/>
      <c r="I927" s="59"/>
    </row>
    <row r="928" spans="1:9" ht="15.75" customHeight="1">
      <c r="A928" s="57"/>
      <c r="B928" s="57"/>
      <c r="H928" s="57"/>
      <c r="I928" s="59"/>
    </row>
    <row r="929" spans="1:9" ht="15.75" customHeight="1">
      <c r="A929" s="57"/>
      <c r="B929" s="57"/>
      <c r="H929" s="57"/>
      <c r="I929" s="59"/>
    </row>
    <row r="930" spans="1:9" ht="15.75" customHeight="1">
      <c r="A930" s="57"/>
      <c r="B930" s="57"/>
      <c r="H930" s="57"/>
      <c r="I930" s="59"/>
    </row>
    <row r="931" spans="1:9" ht="15.75" customHeight="1">
      <c r="A931" s="57"/>
      <c r="B931" s="57"/>
      <c r="H931" s="57"/>
      <c r="I931" s="59"/>
    </row>
    <row r="932" spans="1:9" ht="15.75" customHeight="1">
      <c r="A932" s="57"/>
      <c r="B932" s="57"/>
      <c r="H932" s="57"/>
      <c r="I932" s="59"/>
    </row>
    <row r="933" spans="1:9" ht="15.75" customHeight="1">
      <c r="A933" s="57"/>
      <c r="B933" s="57"/>
      <c r="H933" s="57"/>
      <c r="I933" s="59"/>
    </row>
    <row r="934" spans="1:9" ht="15.75" customHeight="1">
      <c r="A934" s="57"/>
      <c r="B934" s="57"/>
      <c r="H934" s="57"/>
      <c r="I934" s="59"/>
    </row>
    <row r="935" spans="1:9" ht="15.75" customHeight="1">
      <c r="A935" s="57"/>
      <c r="B935" s="57"/>
      <c r="H935" s="57"/>
      <c r="I935" s="59"/>
    </row>
    <row r="936" spans="1:9" ht="15.75" customHeight="1">
      <c r="A936" s="57"/>
      <c r="B936" s="57"/>
      <c r="H936" s="57"/>
      <c r="I936" s="59"/>
    </row>
    <row r="937" spans="1:9" ht="15.75" customHeight="1">
      <c r="A937" s="57"/>
      <c r="B937" s="57"/>
      <c r="H937" s="57"/>
      <c r="I937" s="59"/>
    </row>
    <row r="938" spans="1:9" ht="15.75" customHeight="1">
      <c r="A938" s="57"/>
      <c r="B938" s="57"/>
      <c r="H938" s="57"/>
      <c r="I938" s="59"/>
    </row>
    <row r="939" spans="1:9" ht="15.75" customHeight="1">
      <c r="A939" s="57"/>
      <c r="B939" s="57"/>
      <c r="H939" s="57"/>
      <c r="I939" s="59"/>
    </row>
    <row r="940" spans="1:9" ht="15.75" customHeight="1">
      <c r="A940" s="57"/>
      <c r="B940" s="57"/>
      <c r="H940" s="57"/>
      <c r="I940" s="59"/>
    </row>
    <row r="941" spans="1:9" ht="15.75" customHeight="1">
      <c r="A941" s="57"/>
      <c r="B941" s="57"/>
      <c r="H941" s="57"/>
      <c r="I941" s="59"/>
    </row>
    <row r="942" spans="1:9" ht="15.75" customHeight="1">
      <c r="A942" s="57"/>
      <c r="B942" s="57"/>
      <c r="H942" s="57"/>
      <c r="I942" s="59"/>
    </row>
    <row r="943" spans="1:9" ht="15.75" customHeight="1">
      <c r="A943" s="57"/>
      <c r="B943" s="57"/>
      <c r="H943" s="57"/>
      <c r="I943" s="59"/>
    </row>
    <row r="944" spans="1:9" ht="15.75" customHeight="1">
      <c r="A944" s="57"/>
      <c r="B944" s="57"/>
      <c r="H944" s="57"/>
      <c r="I944" s="59"/>
    </row>
    <row r="945" spans="1:9" ht="15.75" customHeight="1">
      <c r="A945" s="57"/>
      <c r="B945" s="57"/>
      <c r="H945" s="57"/>
      <c r="I945" s="59"/>
    </row>
    <row r="946" spans="1:9" ht="15.75" customHeight="1">
      <c r="A946" s="57"/>
      <c r="B946" s="57"/>
      <c r="H946" s="57"/>
      <c r="I946" s="59"/>
    </row>
    <row r="947" spans="1:9" ht="15.75" customHeight="1">
      <c r="A947" s="57"/>
      <c r="B947" s="57"/>
      <c r="H947" s="57"/>
      <c r="I947" s="59"/>
    </row>
    <row r="948" spans="1:9" ht="15.75" customHeight="1">
      <c r="A948" s="57"/>
      <c r="B948" s="57"/>
      <c r="H948" s="57"/>
      <c r="I948" s="59"/>
    </row>
    <row r="949" spans="1:9" ht="15.75" customHeight="1">
      <c r="A949" s="57"/>
      <c r="B949" s="57"/>
      <c r="H949" s="57"/>
      <c r="I949" s="59"/>
    </row>
    <row r="950" spans="1:9" ht="15.75" customHeight="1">
      <c r="A950" s="57"/>
      <c r="B950" s="57"/>
      <c r="H950" s="57"/>
      <c r="I950" s="59"/>
    </row>
    <row r="951" spans="1:9" ht="15.75" customHeight="1">
      <c r="A951" s="57"/>
      <c r="B951" s="57"/>
      <c r="H951" s="57"/>
      <c r="I951" s="59"/>
    </row>
    <row r="952" spans="1:9" ht="15.75" customHeight="1">
      <c r="A952" s="57"/>
      <c r="B952" s="57"/>
      <c r="H952" s="57"/>
      <c r="I952" s="59"/>
    </row>
    <row r="953" spans="1:9" ht="15.75" customHeight="1">
      <c r="A953" s="57"/>
      <c r="B953" s="57"/>
      <c r="H953" s="57"/>
      <c r="I953" s="59"/>
    </row>
    <row r="954" spans="1:9" ht="15.75" customHeight="1">
      <c r="A954" s="57"/>
      <c r="B954" s="57"/>
      <c r="H954" s="57"/>
      <c r="I954" s="59"/>
    </row>
    <row r="955" spans="1:9" ht="15.75" customHeight="1">
      <c r="A955" s="57"/>
      <c r="B955" s="57"/>
      <c r="H955" s="57"/>
      <c r="I955" s="59"/>
    </row>
    <row r="956" spans="1:9" ht="15.75" customHeight="1">
      <c r="A956" s="57"/>
      <c r="B956" s="57"/>
      <c r="H956" s="57"/>
      <c r="I956" s="59"/>
    </row>
    <row r="957" spans="1:9" ht="15.75" customHeight="1">
      <c r="A957" s="57"/>
      <c r="B957" s="57"/>
      <c r="H957" s="57"/>
      <c r="I957" s="59"/>
    </row>
    <row r="958" spans="1:9" ht="15.75" customHeight="1">
      <c r="A958" s="57"/>
      <c r="B958" s="57"/>
      <c r="H958" s="57"/>
      <c r="I958" s="59"/>
    </row>
    <row r="959" spans="1:9" ht="15.75" customHeight="1">
      <c r="A959" s="57"/>
      <c r="B959" s="57"/>
      <c r="H959" s="57"/>
      <c r="I959" s="59"/>
    </row>
    <row r="960" spans="1:9" ht="15.75" customHeight="1">
      <c r="A960" s="57"/>
      <c r="B960" s="57"/>
      <c r="H960" s="57"/>
      <c r="I960" s="59"/>
    </row>
    <row r="961" spans="1:9" ht="15.75" customHeight="1">
      <c r="A961" s="57"/>
      <c r="B961" s="57"/>
      <c r="H961" s="57"/>
      <c r="I961" s="59"/>
    </row>
    <row r="962" spans="1:9" ht="15.75" customHeight="1">
      <c r="A962" s="57"/>
      <c r="B962" s="57"/>
      <c r="H962" s="57"/>
      <c r="I962" s="59"/>
    </row>
    <row r="963" spans="1:9" ht="15.75" customHeight="1">
      <c r="A963" s="57"/>
      <c r="B963" s="57"/>
      <c r="H963" s="57"/>
      <c r="I963" s="59"/>
    </row>
    <row r="964" spans="1:9" ht="15.75" customHeight="1">
      <c r="A964" s="57"/>
      <c r="B964" s="57"/>
      <c r="H964" s="57"/>
      <c r="I964" s="59"/>
    </row>
    <row r="965" spans="1:9" ht="15.75" customHeight="1">
      <c r="A965" s="57"/>
      <c r="B965" s="57"/>
      <c r="H965" s="57"/>
      <c r="I965" s="59"/>
    </row>
    <row r="966" spans="1:9" ht="15.75" customHeight="1">
      <c r="A966" s="57"/>
      <c r="B966" s="57"/>
      <c r="H966" s="57"/>
      <c r="I966" s="59"/>
    </row>
    <row r="967" spans="1:9" ht="15.75" customHeight="1">
      <c r="A967" s="57"/>
      <c r="B967" s="57"/>
      <c r="H967" s="57"/>
      <c r="I967" s="59"/>
    </row>
    <row r="968" spans="1:9" ht="15.75" customHeight="1">
      <c r="A968" s="57"/>
      <c r="B968" s="57"/>
      <c r="H968" s="57"/>
      <c r="I968" s="59"/>
    </row>
    <row r="969" spans="1:9" ht="15.75" customHeight="1">
      <c r="A969" s="57"/>
      <c r="B969" s="57"/>
      <c r="H969" s="57"/>
      <c r="I969" s="59"/>
    </row>
    <row r="970" spans="1:9" ht="15.75" customHeight="1">
      <c r="A970" s="57"/>
      <c r="B970" s="57"/>
      <c r="H970" s="57"/>
      <c r="I970" s="59"/>
    </row>
    <row r="971" spans="1:9" ht="15.75" customHeight="1">
      <c r="A971" s="57"/>
      <c r="B971" s="57"/>
      <c r="H971" s="57"/>
      <c r="I971" s="59"/>
    </row>
    <row r="972" spans="1:9" ht="15.75" customHeight="1">
      <c r="A972" s="57"/>
      <c r="B972" s="57"/>
      <c r="H972" s="57"/>
      <c r="I972" s="59"/>
    </row>
    <row r="973" spans="1:9" ht="15.75" customHeight="1">
      <c r="A973" s="57"/>
      <c r="B973" s="57"/>
      <c r="H973" s="57"/>
      <c r="I973" s="59"/>
    </row>
    <row r="974" spans="1:9" ht="15.75" customHeight="1">
      <c r="A974" s="57"/>
      <c r="B974" s="57"/>
      <c r="H974" s="57"/>
      <c r="I974" s="59"/>
    </row>
    <row r="975" spans="1:9" ht="15.75" customHeight="1">
      <c r="A975" s="57"/>
      <c r="B975" s="57"/>
      <c r="H975" s="57"/>
      <c r="I975" s="59"/>
    </row>
    <row r="976" spans="1:9" ht="15.75" customHeight="1">
      <c r="A976" s="57"/>
      <c r="B976" s="57"/>
      <c r="H976" s="57"/>
      <c r="I976" s="59"/>
    </row>
    <row r="977" spans="1:9" ht="15.75" customHeight="1">
      <c r="A977" s="57"/>
      <c r="B977" s="57"/>
      <c r="H977" s="57"/>
      <c r="I977" s="59"/>
    </row>
    <row r="978" spans="1:9" ht="15.75" customHeight="1">
      <c r="A978" s="57"/>
      <c r="B978" s="57"/>
      <c r="H978" s="57"/>
      <c r="I978" s="59"/>
    </row>
    <row r="979" spans="1:9" ht="15.75" customHeight="1">
      <c r="A979" s="57"/>
      <c r="B979" s="57"/>
      <c r="H979" s="57"/>
      <c r="I979" s="59"/>
    </row>
    <row r="980" spans="1:9" ht="15.75" customHeight="1">
      <c r="A980" s="57"/>
      <c r="B980" s="57"/>
      <c r="H980" s="57"/>
      <c r="I980" s="59"/>
    </row>
    <row r="981" spans="1:9" ht="15.75" customHeight="1">
      <c r="A981" s="57"/>
      <c r="B981" s="57"/>
      <c r="H981" s="57"/>
      <c r="I981" s="59"/>
    </row>
    <row r="982" spans="1:9" ht="15.75" customHeight="1">
      <c r="A982" s="57"/>
      <c r="B982" s="57"/>
      <c r="H982" s="57"/>
      <c r="I982" s="59"/>
    </row>
    <row r="983" spans="1:9" ht="15.75" customHeight="1">
      <c r="A983" s="57"/>
      <c r="B983" s="57"/>
      <c r="H983" s="57"/>
      <c r="I983" s="59"/>
    </row>
    <row r="984" spans="1:9" ht="15.75" customHeight="1">
      <c r="A984" s="57"/>
      <c r="B984" s="57"/>
      <c r="H984" s="57"/>
      <c r="I984" s="59"/>
    </row>
    <row r="985" spans="1:9" ht="15.75" customHeight="1">
      <c r="A985" s="57"/>
      <c r="B985" s="57"/>
      <c r="H985" s="57"/>
      <c r="I985" s="59"/>
    </row>
    <row r="986" spans="1:9" ht="15.75" customHeight="1">
      <c r="A986" s="57"/>
      <c r="B986" s="57"/>
      <c r="H986" s="57"/>
      <c r="I986" s="59"/>
    </row>
    <row r="987" spans="1:9" ht="15.75" customHeight="1">
      <c r="A987" s="57"/>
      <c r="B987" s="57"/>
      <c r="H987" s="57"/>
      <c r="I987" s="59"/>
    </row>
    <row r="988" spans="1:9" ht="15.75" customHeight="1">
      <c r="A988" s="57"/>
      <c r="B988" s="57"/>
      <c r="H988" s="57"/>
      <c r="I988" s="59"/>
    </row>
    <row r="989" spans="1:9" ht="15.75" customHeight="1">
      <c r="A989" s="57"/>
      <c r="B989" s="57"/>
      <c r="H989" s="57"/>
      <c r="I989" s="59"/>
    </row>
    <row r="990" spans="1:9" ht="15.75" customHeight="1">
      <c r="A990" s="57"/>
      <c r="B990" s="57"/>
      <c r="H990" s="57"/>
      <c r="I990" s="59"/>
    </row>
    <row r="991" spans="1:9" ht="15.75" customHeight="1">
      <c r="A991" s="57"/>
      <c r="B991" s="57"/>
      <c r="H991" s="57"/>
      <c r="I991" s="59"/>
    </row>
    <row r="992" spans="1:9" ht="15.75" customHeight="1">
      <c r="A992" s="57"/>
      <c r="B992" s="57"/>
      <c r="H992" s="57"/>
      <c r="I992" s="59"/>
    </row>
    <row r="993" spans="1:9" ht="15.75" customHeight="1">
      <c r="A993" s="57"/>
      <c r="B993" s="57"/>
      <c r="H993" s="57"/>
      <c r="I993" s="59"/>
    </row>
    <row r="994" spans="1:9" ht="15.75" customHeight="1">
      <c r="A994" s="57"/>
      <c r="B994" s="57"/>
      <c r="H994" s="57"/>
      <c r="I994" s="59"/>
    </row>
    <row r="995" spans="1:9" ht="15.75" customHeight="1">
      <c r="A995" s="57"/>
      <c r="B995" s="57"/>
      <c r="H995" s="57"/>
      <c r="I995" s="59"/>
    </row>
    <row r="996" spans="1:9" ht="15.75" customHeight="1">
      <c r="A996" s="57"/>
      <c r="B996" s="57"/>
      <c r="H996" s="57"/>
      <c r="I996" s="59"/>
    </row>
    <row r="997" spans="1:9" ht="15.75" customHeight="1">
      <c r="A997" s="57"/>
      <c r="B997" s="57"/>
      <c r="H997" s="57"/>
      <c r="I997" s="59"/>
    </row>
    <row r="998" spans="1:9" ht="15.75" customHeight="1">
      <c r="A998" s="57"/>
      <c r="B998" s="57"/>
      <c r="H998" s="57"/>
      <c r="I998" s="59"/>
    </row>
    <row r="999" spans="1:9" ht="15.75" customHeight="1">
      <c r="A999" s="57"/>
      <c r="B999" s="57"/>
      <c r="H999" s="57"/>
      <c r="I999" s="59"/>
    </row>
    <row r="1000" spans="1:9" ht="15.75" customHeight="1">
      <c r="A1000" s="57"/>
      <c r="B1000" s="57"/>
      <c r="H1000" s="57"/>
      <c r="I1000" s="59"/>
    </row>
  </sheetData>
  <sheetProtection algorithmName="SHA-512" hashValue="N0tSulwgyE/LrISLrcDU2fR+dFoE8Ix7VikG/JK24qDxHpmub5Xl2CGZj4NKaDpEKtKU8hGfnSC2dSTUWhxViw==" saltValue="xtYW0BmQ7QpRNVBZ3sbSwA==" spinCount="100000" sheet="1" objects="1" scenarios="1"/>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1000"/>
  <sheetViews>
    <sheetView topLeftCell="AL1" workbookViewId="0">
      <selection activeCell="AS30" sqref="AS30"/>
    </sheetView>
  </sheetViews>
  <sheetFormatPr defaultColWidth="14.42578125" defaultRowHeight="15" customHeight="1"/>
  <cols>
    <col min="1" max="9" width="8.7109375" customWidth="1"/>
    <col min="10" max="10" width="9.140625" customWidth="1"/>
    <col min="11" max="43" width="8.7109375" customWidth="1"/>
  </cols>
  <sheetData>
    <row r="1" spans="1:48">
      <c r="A1" s="20" t="s">
        <v>34</v>
      </c>
      <c r="B1" s="21">
        <v>2023</v>
      </c>
      <c r="C1" s="21"/>
      <c r="D1" s="21"/>
      <c r="E1" s="21"/>
      <c r="F1" s="21"/>
      <c r="H1" s="22" t="s">
        <v>35</v>
      </c>
      <c r="I1" s="23" t="s">
        <v>51</v>
      </c>
      <c r="J1" s="24"/>
      <c r="K1" s="23"/>
      <c r="L1" s="23"/>
      <c r="M1" s="23"/>
      <c r="O1" s="25" t="s">
        <v>36</v>
      </c>
      <c r="P1" s="25"/>
      <c r="Q1" s="25"/>
      <c r="R1" s="25"/>
      <c r="S1" s="25"/>
      <c r="T1" s="25"/>
      <c r="V1" s="26" t="s">
        <v>37</v>
      </c>
      <c r="W1" s="26"/>
      <c r="X1" s="26"/>
      <c r="Y1" s="26"/>
      <c r="Z1" s="26"/>
      <c r="AA1" s="26"/>
      <c r="AC1" s="27" t="s">
        <v>38</v>
      </c>
      <c r="AD1" s="27"/>
      <c r="AE1" s="27"/>
      <c r="AF1" s="27"/>
      <c r="AG1" s="27"/>
      <c r="AH1" s="27"/>
      <c r="AJ1" s="28" t="s">
        <v>39</v>
      </c>
      <c r="AK1" s="28"/>
      <c r="AL1" s="28"/>
      <c r="AM1" s="28"/>
      <c r="AN1" s="28"/>
      <c r="AO1" s="28"/>
      <c r="AP1" s="28"/>
      <c r="AQ1" s="28"/>
      <c r="AS1" t="s">
        <v>52</v>
      </c>
    </row>
    <row r="2" spans="1:48" ht="60">
      <c r="A2" s="29" t="s">
        <v>27</v>
      </c>
      <c r="B2" s="30" t="s">
        <v>30</v>
      </c>
      <c r="C2" s="30" t="s">
        <v>40</v>
      </c>
      <c r="D2" s="30" t="s">
        <v>41</v>
      </c>
      <c r="E2" s="30" t="s">
        <v>21</v>
      </c>
      <c r="F2" s="30" t="s">
        <v>42</v>
      </c>
      <c r="G2" s="31"/>
      <c r="H2" s="32" t="s">
        <v>27</v>
      </c>
      <c r="I2" s="33" t="s">
        <v>30</v>
      </c>
      <c r="J2" s="34" t="s">
        <v>40</v>
      </c>
      <c r="K2" s="32" t="s">
        <v>41</v>
      </c>
      <c r="L2" s="32" t="s">
        <v>21</v>
      </c>
      <c r="M2" s="32" t="s">
        <v>42</v>
      </c>
      <c r="N2" s="31"/>
      <c r="O2" s="35" t="s">
        <v>27</v>
      </c>
      <c r="P2" s="36" t="s">
        <v>43</v>
      </c>
      <c r="Q2" s="35" t="s">
        <v>40</v>
      </c>
      <c r="R2" s="36" t="s">
        <v>41</v>
      </c>
      <c r="S2" s="35" t="s">
        <v>21</v>
      </c>
      <c r="T2" s="36" t="s">
        <v>42</v>
      </c>
      <c r="U2" s="31"/>
      <c r="V2" s="37" t="s">
        <v>27</v>
      </c>
      <c r="W2" s="38" t="s">
        <v>43</v>
      </c>
      <c r="X2" s="37" t="s">
        <v>40</v>
      </c>
      <c r="Y2" s="38" t="s">
        <v>41</v>
      </c>
      <c r="Z2" s="37" t="s">
        <v>21</v>
      </c>
      <c r="AA2" s="38" t="s">
        <v>22</v>
      </c>
      <c r="AB2" s="31"/>
      <c r="AC2" s="39" t="s">
        <v>27</v>
      </c>
      <c r="AD2" s="40" t="s">
        <v>43</v>
      </c>
      <c r="AE2" s="39" t="s">
        <v>40</v>
      </c>
      <c r="AF2" s="39" t="s">
        <v>23</v>
      </c>
      <c r="AG2" s="39" t="s">
        <v>21</v>
      </c>
      <c r="AH2" s="39" t="s">
        <v>42</v>
      </c>
      <c r="AI2" s="31"/>
      <c r="AJ2" s="41" t="s">
        <v>29</v>
      </c>
      <c r="AK2" s="42" t="s">
        <v>44</v>
      </c>
      <c r="AL2" s="41" t="s">
        <v>40</v>
      </c>
      <c r="AM2" s="42" t="s">
        <v>21</v>
      </c>
      <c r="AN2" s="42" t="s">
        <v>29</v>
      </c>
      <c r="AO2" s="42" t="s">
        <v>43</v>
      </c>
      <c r="AP2" s="42" t="s">
        <v>40</v>
      </c>
      <c r="AQ2" s="41" t="s">
        <v>22</v>
      </c>
      <c r="AS2" s="43" t="s">
        <v>29</v>
      </c>
      <c r="AT2" s="43" t="s">
        <v>43</v>
      </c>
      <c r="AU2" s="43" t="s">
        <v>40</v>
      </c>
      <c r="AV2" s="43" t="s">
        <v>53</v>
      </c>
    </row>
    <row r="3" spans="1:48">
      <c r="A3" s="44">
        <v>0</v>
      </c>
      <c r="B3" s="44" t="s">
        <v>45</v>
      </c>
      <c r="C3" s="45">
        <f t="shared" ref="C3:C63" si="0">(A3/60)*100</f>
        <v>0</v>
      </c>
      <c r="D3" s="44" t="s">
        <v>46</v>
      </c>
      <c r="E3" s="44" t="s">
        <v>46</v>
      </c>
      <c r="F3" s="44" t="s">
        <v>46</v>
      </c>
      <c r="H3" s="44">
        <v>0</v>
      </c>
      <c r="I3" s="44" t="s">
        <v>45</v>
      </c>
      <c r="J3" s="45">
        <f t="shared" ref="J3:J89" si="1">(H3/110)*100</f>
        <v>0</v>
      </c>
      <c r="K3" s="44" t="s">
        <v>46</v>
      </c>
      <c r="L3" s="44" t="s">
        <v>46</v>
      </c>
      <c r="M3" s="44" t="s">
        <v>46</v>
      </c>
      <c r="O3" s="44">
        <v>0</v>
      </c>
      <c r="P3" s="44" t="s">
        <v>45</v>
      </c>
      <c r="Q3" s="45">
        <f t="shared" ref="Q3:Q89" si="2">(O3/110)*100</f>
        <v>0</v>
      </c>
      <c r="R3" s="44" t="s">
        <v>46</v>
      </c>
      <c r="S3" s="44" t="s">
        <v>46</v>
      </c>
      <c r="T3" s="44" t="s">
        <v>46</v>
      </c>
      <c r="V3" s="44">
        <v>0</v>
      </c>
      <c r="W3" s="44" t="s">
        <v>45</v>
      </c>
      <c r="X3" s="44">
        <f t="shared" ref="X3:X89" si="3">(V3/100)*100</f>
        <v>0</v>
      </c>
      <c r="Y3" s="44" t="s">
        <v>46</v>
      </c>
      <c r="Z3" s="44" t="s">
        <v>46</v>
      </c>
      <c r="AA3" s="44" t="s">
        <v>46</v>
      </c>
      <c r="AC3" s="44">
        <v>0</v>
      </c>
      <c r="AD3" s="44" t="s">
        <v>45</v>
      </c>
      <c r="AE3" s="45">
        <f t="shared" ref="AE3:AE78" si="4">(AC3/75)*100</f>
        <v>0</v>
      </c>
      <c r="AF3" s="44" t="s">
        <v>46</v>
      </c>
      <c r="AG3" s="44" t="s">
        <v>46</v>
      </c>
      <c r="AH3" s="44" t="s">
        <v>46</v>
      </c>
      <c r="AJ3" s="44">
        <v>0</v>
      </c>
      <c r="AK3" s="44" t="s">
        <v>45</v>
      </c>
      <c r="AL3" s="44">
        <f t="shared" ref="AL3:AL23" si="5">(AJ3/20)*100</f>
        <v>0</v>
      </c>
      <c r="AM3" s="44" t="s">
        <v>46</v>
      </c>
      <c r="AN3" s="44">
        <v>0</v>
      </c>
      <c r="AO3" s="44" t="s">
        <v>45</v>
      </c>
      <c r="AP3" s="45">
        <f t="shared" ref="AP3:AP33" si="6">(AN3/30)*100</f>
        <v>0</v>
      </c>
      <c r="AQ3" s="44" t="s">
        <v>46</v>
      </c>
      <c r="AS3">
        <v>0</v>
      </c>
      <c r="AT3" t="s">
        <v>45</v>
      </c>
      <c r="AU3">
        <v>0</v>
      </c>
      <c r="AV3" t="s">
        <v>46</v>
      </c>
    </row>
    <row r="4" spans="1:48">
      <c r="A4" s="44">
        <v>1</v>
      </c>
      <c r="B4" s="44" t="s">
        <v>45</v>
      </c>
      <c r="C4" s="45">
        <f t="shared" si="0"/>
        <v>1.6666666666666667</v>
      </c>
      <c r="D4" s="44" t="s">
        <v>46</v>
      </c>
      <c r="E4" s="44" t="s">
        <v>46</v>
      </c>
      <c r="F4" s="44" t="s">
        <v>46</v>
      </c>
      <c r="H4" s="44">
        <v>1</v>
      </c>
      <c r="I4" s="44" t="s">
        <v>45</v>
      </c>
      <c r="J4" s="45">
        <f t="shared" si="1"/>
        <v>0.90909090909090906</v>
      </c>
      <c r="K4" s="44" t="s">
        <v>46</v>
      </c>
      <c r="L4" s="44" t="s">
        <v>46</v>
      </c>
      <c r="M4" s="44" t="s">
        <v>46</v>
      </c>
      <c r="O4" s="44">
        <v>1</v>
      </c>
      <c r="P4" s="44" t="s">
        <v>45</v>
      </c>
      <c r="Q4" s="45">
        <f t="shared" si="2"/>
        <v>0.90909090909090906</v>
      </c>
      <c r="R4" s="44" t="s">
        <v>46</v>
      </c>
      <c r="S4" s="44" t="s">
        <v>46</v>
      </c>
      <c r="T4" s="44" t="s">
        <v>46</v>
      </c>
      <c r="V4" s="44">
        <v>1</v>
      </c>
      <c r="W4" s="44" t="s">
        <v>45</v>
      </c>
      <c r="X4" s="44">
        <f t="shared" si="3"/>
        <v>1</v>
      </c>
      <c r="Y4" s="44" t="s">
        <v>46</v>
      </c>
      <c r="Z4" s="44" t="s">
        <v>46</v>
      </c>
      <c r="AA4" s="44" t="s">
        <v>46</v>
      </c>
      <c r="AC4" s="44">
        <v>1</v>
      </c>
      <c r="AD4" s="44" t="s">
        <v>45</v>
      </c>
      <c r="AE4" s="45">
        <f t="shared" si="4"/>
        <v>1.3333333333333335</v>
      </c>
      <c r="AF4" s="44" t="s">
        <v>46</v>
      </c>
      <c r="AG4" s="44" t="s">
        <v>46</v>
      </c>
      <c r="AH4" s="44" t="s">
        <v>46</v>
      </c>
      <c r="AJ4" s="44">
        <v>1</v>
      </c>
      <c r="AK4" s="44">
        <v>85</v>
      </c>
      <c r="AL4" s="44">
        <f t="shared" si="5"/>
        <v>5</v>
      </c>
      <c r="AM4" s="44" t="s">
        <v>46</v>
      </c>
      <c r="AN4" s="44">
        <v>1</v>
      </c>
      <c r="AO4" s="44" t="s">
        <v>45</v>
      </c>
      <c r="AP4" s="45">
        <f t="shared" si="6"/>
        <v>3.3333333333333335</v>
      </c>
      <c r="AQ4" s="44" t="s">
        <v>46</v>
      </c>
      <c r="AS4">
        <v>1</v>
      </c>
      <c r="AT4" t="s">
        <v>45</v>
      </c>
      <c r="AU4" s="46">
        <f>(AS4/35)*100</f>
        <v>2.8571428571428572</v>
      </c>
      <c r="AV4" t="s">
        <v>46</v>
      </c>
    </row>
    <row r="5" spans="1:48">
      <c r="A5" s="44">
        <v>2</v>
      </c>
      <c r="B5" s="44" t="s">
        <v>45</v>
      </c>
      <c r="C5" s="45">
        <f t="shared" si="0"/>
        <v>3.3333333333333335</v>
      </c>
      <c r="D5" s="44" t="s">
        <v>46</v>
      </c>
      <c r="E5" s="44" t="s">
        <v>46</v>
      </c>
      <c r="F5" s="44" t="s">
        <v>46</v>
      </c>
      <c r="H5" s="44">
        <v>2</v>
      </c>
      <c r="I5" s="44" t="s">
        <v>45</v>
      </c>
      <c r="J5" s="45">
        <f t="shared" si="1"/>
        <v>1.8181818181818181</v>
      </c>
      <c r="K5" s="44" t="s">
        <v>46</v>
      </c>
      <c r="L5" s="44" t="s">
        <v>46</v>
      </c>
      <c r="M5" s="44" t="s">
        <v>46</v>
      </c>
      <c r="O5" s="44">
        <v>2</v>
      </c>
      <c r="P5" s="44" t="s">
        <v>45</v>
      </c>
      <c r="Q5" s="45">
        <f t="shared" si="2"/>
        <v>1.8181818181818181</v>
      </c>
      <c r="R5" s="44" t="s">
        <v>46</v>
      </c>
      <c r="S5" s="44" t="s">
        <v>46</v>
      </c>
      <c r="T5" s="44" t="s">
        <v>46</v>
      </c>
      <c r="V5" s="44">
        <v>2</v>
      </c>
      <c r="W5" s="44" t="s">
        <v>45</v>
      </c>
      <c r="X5" s="44">
        <f t="shared" si="3"/>
        <v>2</v>
      </c>
      <c r="Y5" s="44" t="s">
        <v>46</v>
      </c>
      <c r="Z5" s="44" t="s">
        <v>46</v>
      </c>
      <c r="AA5" s="44" t="s">
        <v>46</v>
      </c>
      <c r="AC5" s="44">
        <v>2</v>
      </c>
      <c r="AD5" s="44" t="s">
        <v>45</v>
      </c>
      <c r="AE5" s="45">
        <f t="shared" si="4"/>
        <v>2.666666666666667</v>
      </c>
      <c r="AF5" s="44" t="s">
        <v>46</v>
      </c>
      <c r="AG5" s="44" t="s">
        <v>46</v>
      </c>
      <c r="AH5" s="44" t="s">
        <v>46</v>
      </c>
      <c r="AJ5" s="44">
        <v>2</v>
      </c>
      <c r="AK5" s="44">
        <v>85</v>
      </c>
      <c r="AL5" s="44">
        <f t="shared" si="5"/>
        <v>10</v>
      </c>
      <c r="AM5" s="44" t="s">
        <v>46</v>
      </c>
      <c r="AN5" s="44">
        <v>2</v>
      </c>
      <c r="AO5" s="44">
        <v>85</v>
      </c>
      <c r="AP5" s="45">
        <f t="shared" si="6"/>
        <v>6.666666666666667</v>
      </c>
      <c r="AQ5" s="44" t="s">
        <v>46</v>
      </c>
      <c r="AS5">
        <v>2</v>
      </c>
      <c r="AT5">
        <v>85</v>
      </c>
      <c r="AU5" s="46">
        <f t="shared" ref="AU5:AU38" si="7">(AS5/35)*100</f>
        <v>5.7142857142857144</v>
      </c>
      <c r="AV5" t="s">
        <v>46</v>
      </c>
    </row>
    <row r="6" spans="1:48">
      <c r="A6" s="44">
        <v>3</v>
      </c>
      <c r="B6" s="44">
        <v>85</v>
      </c>
      <c r="C6" s="45">
        <f t="shared" si="0"/>
        <v>5</v>
      </c>
      <c r="D6" s="44" t="s">
        <v>46</v>
      </c>
      <c r="E6" s="44" t="s">
        <v>46</v>
      </c>
      <c r="F6" s="44" t="s">
        <v>46</v>
      </c>
      <c r="H6" s="44">
        <v>3</v>
      </c>
      <c r="I6" s="44">
        <v>80</v>
      </c>
      <c r="J6" s="45">
        <f t="shared" si="1"/>
        <v>2.7272727272727271</v>
      </c>
      <c r="K6" s="44" t="s">
        <v>46</v>
      </c>
      <c r="L6" s="44" t="s">
        <v>46</v>
      </c>
      <c r="M6" s="44" t="s">
        <v>46</v>
      </c>
      <c r="O6" s="44">
        <v>3</v>
      </c>
      <c r="P6" s="44">
        <v>80</v>
      </c>
      <c r="Q6" s="45">
        <f t="shared" si="2"/>
        <v>2.7272727272727271</v>
      </c>
      <c r="R6" s="44" t="s">
        <v>46</v>
      </c>
      <c r="S6" s="44" t="s">
        <v>46</v>
      </c>
      <c r="T6" s="44" t="s">
        <v>46</v>
      </c>
      <c r="V6" s="44">
        <v>3</v>
      </c>
      <c r="W6" s="44">
        <v>80</v>
      </c>
      <c r="X6" s="44">
        <f t="shared" si="3"/>
        <v>3</v>
      </c>
      <c r="Y6" s="44" t="s">
        <v>46</v>
      </c>
      <c r="Z6" s="44" t="s">
        <v>46</v>
      </c>
      <c r="AA6" s="44" t="s">
        <v>46</v>
      </c>
      <c r="AC6" s="44">
        <v>3</v>
      </c>
      <c r="AD6" s="44">
        <v>80</v>
      </c>
      <c r="AE6" s="45">
        <f t="shared" si="4"/>
        <v>4</v>
      </c>
      <c r="AF6" s="44" t="s">
        <v>46</v>
      </c>
      <c r="AG6" s="44" t="s">
        <v>46</v>
      </c>
      <c r="AH6" s="44" t="s">
        <v>46</v>
      </c>
      <c r="AJ6" s="44">
        <v>3</v>
      </c>
      <c r="AK6" s="44">
        <v>86</v>
      </c>
      <c r="AL6" s="44">
        <f t="shared" si="5"/>
        <v>15</v>
      </c>
      <c r="AM6" s="44" t="s">
        <v>46</v>
      </c>
      <c r="AN6" s="44">
        <v>3</v>
      </c>
      <c r="AO6" s="44">
        <v>85</v>
      </c>
      <c r="AP6" s="45">
        <f t="shared" si="6"/>
        <v>10</v>
      </c>
      <c r="AQ6" s="44" t="s">
        <v>46</v>
      </c>
      <c r="AS6">
        <v>3</v>
      </c>
      <c r="AT6">
        <v>85</v>
      </c>
      <c r="AU6" s="46">
        <f t="shared" si="7"/>
        <v>8.5714285714285712</v>
      </c>
      <c r="AV6" t="s">
        <v>46</v>
      </c>
    </row>
    <row r="7" spans="1:48">
      <c r="A7" s="44">
        <v>4</v>
      </c>
      <c r="B7" s="44">
        <v>85</v>
      </c>
      <c r="C7" s="45">
        <f t="shared" si="0"/>
        <v>6.666666666666667</v>
      </c>
      <c r="D7" s="44" t="s">
        <v>46</v>
      </c>
      <c r="E7" s="44" t="s">
        <v>46</v>
      </c>
      <c r="F7" s="44" t="s">
        <v>46</v>
      </c>
      <c r="H7" s="44">
        <v>4</v>
      </c>
      <c r="I7" s="44">
        <v>80</v>
      </c>
      <c r="J7" s="45">
        <f t="shared" si="1"/>
        <v>3.6363636363636362</v>
      </c>
      <c r="K7" s="44" t="s">
        <v>46</v>
      </c>
      <c r="L7" s="44" t="s">
        <v>46</v>
      </c>
      <c r="M7" s="44" t="s">
        <v>46</v>
      </c>
      <c r="O7" s="44">
        <v>4</v>
      </c>
      <c r="P7" s="44">
        <v>80</v>
      </c>
      <c r="Q7" s="45">
        <f t="shared" si="2"/>
        <v>3.6363636363636362</v>
      </c>
      <c r="R7" s="44" t="s">
        <v>46</v>
      </c>
      <c r="S7" s="44" t="s">
        <v>46</v>
      </c>
      <c r="T7" s="44" t="s">
        <v>46</v>
      </c>
      <c r="V7" s="44">
        <v>4</v>
      </c>
      <c r="W7" s="44">
        <v>80</v>
      </c>
      <c r="X7" s="44">
        <f t="shared" si="3"/>
        <v>4</v>
      </c>
      <c r="Y7" s="44" t="s">
        <v>46</v>
      </c>
      <c r="Z7" s="44" t="s">
        <v>46</v>
      </c>
      <c r="AA7" s="44" t="s">
        <v>46</v>
      </c>
      <c r="AC7" s="44">
        <v>4</v>
      </c>
      <c r="AD7" s="44">
        <v>81</v>
      </c>
      <c r="AE7" s="45">
        <f t="shared" si="4"/>
        <v>5.3333333333333339</v>
      </c>
      <c r="AF7" s="44" t="s">
        <v>46</v>
      </c>
      <c r="AG7" s="44" t="s">
        <v>46</v>
      </c>
      <c r="AH7" s="44" t="s">
        <v>46</v>
      </c>
      <c r="AJ7" s="44">
        <v>4</v>
      </c>
      <c r="AK7" s="44">
        <v>89</v>
      </c>
      <c r="AL7" s="44">
        <f t="shared" si="5"/>
        <v>20</v>
      </c>
      <c r="AM7" s="44" t="s">
        <v>46</v>
      </c>
      <c r="AN7" s="44">
        <v>4</v>
      </c>
      <c r="AO7" s="44">
        <v>86</v>
      </c>
      <c r="AP7" s="45">
        <f t="shared" si="6"/>
        <v>13.333333333333334</v>
      </c>
      <c r="AQ7" s="44" t="s">
        <v>46</v>
      </c>
      <c r="AS7">
        <v>4</v>
      </c>
      <c r="AT7">
        <v>85</v>
      </c>
      <c r="AU7" s="46">
        <f t="shared" si="7"/>
        <v>11.428571428571429</v>
      </c>
      <c r="AV7" t="s">
        <v>46</v>
      </c>
    </row>
    <row r="8" spans="1:48">
      <c r="A8" s="44">
        <v>5</v>
      </c>
      <c r="B8" s="44">
        <v>85</v>
      </c>
      <c r="C8" s="45">
        <f t="shared" si="0"/>
        <v>8.3333333333333321</v>
      </c>
      <c r="D8" s="44" t="s">
        <v>46</v>
      </c>
      <c r="E8" s="44" t="s">
        <v>46</v>
      </c>
      <c r="F8" s="44" t="s">
        <v>46</v>
      </c>
      <c r="H8" s="44">
        <v>5</v>
      </c>
      <c r="I8" s="44">
        <v>80</v>
      </c>
      <c r="J8" s="45">
        <f t="shared" si="1"/>
        <v>4.5454545454545459</v>
      </c>
      <c r="K8" s="44" t="s">
        <v>46</v>
      </c>
      <c r="L8" s="44" t="s">
        <v>46</v>
      </c>
      <c r="M8" s="44" t="s">
        <v>46</v>
      </c>
      <c r="O8" s="44">
        <v>5</v>
      </c>
      <c r="P8" s="44">
        <v>80</v>
      </c>
      <c r="Q8" s="45">
        <f t="shared" si="2"/>
        <v>4.5454545454545459</v>
      </c>
      <c r="R8" s="44" t="s">
        <v>46</v>
      </c>
      <c r="S8" s="44" t="s">
        <v>46</v>
      </c>
      <c r="T8" s="44" t="s">
        <v>46</v>
      </c>
      <c r="V8" s="44">
        <v>5</v>
      </c>
      <c r="W8" s="44">
        <v>81</v>
      </c>
      <c r="X8" s="44">
        <f t="shared" si="3"/>
        <v>5</v>
      </c>
      <c r="Y8" s="44" t="s">
        <v>46</v>
      </c>
      <c r="Z8" s="44" t="s">
        <v>46</v>
      </c>
      <c r="AA8" s="44" t="s">
        <v>46</v>
      </c>
      <c r="AC8" s="44">
        <v>5</v>
      </c>
      <c r="AD8" s="44">
        <v>81</v>
      </c>
      <c r="AE8" s="45">
        <f t="shared" si="4"/>
        <v>6.666666666666667</v>
      </c>
      <c r="AF8" s="44" t="s">
        <v>46</v>
      </c>
      <c r="AG8" s="44" t="s">
        <v>46</v>
      </c>
      <c r="AH8" s="44" t="s">
        <v>46</v>
      </c>
      <c r="AJ8" s="44">
        <v>5</v>
      </c>
      <c r="AK8" s="44">
        <v>90</v>
      </c>
      <c r="AL8" s="44">
        <f t="shared" si="5"/>
        <v>25</v>
      </c>
      <c r="AM8" s="44" t="s">
        <v>47</v>
      </c>
      <c r="AN8" s="44">
        <v>5</v>
      </c>
      <c r="AO8" s="44">
        <v>87</v>
      </c>
      <c r="AP8" s="45">
        <f t="shared" si="6"/>
        <v>16.666666666666664</v>
      </c>
      <c r="AQ8" s="44" t="s">
        <v>46</v>
      </c>
      <c r="AS8">
        <v>5</v>
      </c>
      <c r="AT8">
        <v>86</v>
      </c>
      <c r="AU8" s="46">
        <f t="shared" si="7"/>
        <v>14.285714285714285</v>
      </c>
      <c r="AV8" t="s">
        <v>46</v>
      </c>
    </row>
    <row r="9" spans="1:48">
      <c r="A9" s="44">
        <v>6</v>
      </c>
      <c r="B9" s="44">
        <v>85</v>
      </c>
      <c r="C9" s="45">
        <f t="shared" si="0"/>
        <v>10</v>
      </c>
      <c r="D9" s="44" t="s">
        <v>46</v>
      </c>
      <c r="E9" s="44" t="s">
        <v>46</v>
      </c>
      <c r="F9" s="44" t="s">
        <v>46</v>
      </c>
      <c r="H9" s="44">
        <v>6</v>
      </c>
      <c r="I9" s="44">
        <v>81</v>
      </c>
      <c r="J9" s="45">
        <f t="shared" si="1"/>
        <v>5.4545454545454541</v>
      </c>
      <c r="K9" s="44" t="s">
        <v>46</v>
      </c>
      <c r="L9" s="44" t="s">
        <v>46</v>
      </c>
      <c r="M9" s="44" t="s">
        <v>46</v>
      </c>
      <c r="O9" s="44">
        <v>6</v>
      </c>
      <c r="P9" s="44">
        <v>81</v>
      </c>
      <c r="Q9" s="45">
        <f t="shared" si="2"/>
        <v>5.4545454545454541</v>
      </c>
      <c r="R9" s="44" t="s">
        <v>46</v>
      </c>
      <c r="S9" s="44" t="s">
        <v>46</v>
      </c>
      <c r="T9" s="44" t="s">
        <v>46</v>
      </c>
      <c r="V9" s="44">
        <v>6</v>
      </c>
      <c r="W9" s="44">
        <v>81</v>
      </c>
      <c r="X9" s="44">
        <f t="shared" si="3"/>
        <v>6</v>
      </c>
      <c r="Y9" s="44" t="s">
        <v>46</v>
      </c>
      <c r="Z9" s="44" t="s">
        <v>46</v>
      </c>
      <c r="AA9" s="44" t="s">
        <v>46</v>
      </c>
      <c r="AC9" s="44">
        <v>6</v>
      </c>
      <c r="AD9" s="44">
        <v>83</v>
      </c>
      <c r="AE9" s="45">
        <f t="shared" si="4"/>
        <v>8</v>
      </c>
      <c r="AF9" s="44" t="s">
        <v>46</v>
      </c>
      <c r="AG9" s="44" t="s">
        <v>46</v>
      </c>
      <c r="AH9" s="44" t="s">
        <v>46</v>
      </c>
      <c r="AJ9" s="44">
        <v>6</v>
      </c>
      <c r="AK9" s="44">
        <v>92</v>
      </c>
      <c r="AL9" s="44">
        <f t="shared" si="5"/>
        <v>30</v>
      </c>
      <c r="AM9" s="44" t="s">
        <v>47</v>
      </c>
      <c r="AN9" s="44">
        <v>6</v>
      </c>
      <c r="AO9" s="44">
        <v>89</v>
      </c>
      <c r="AP9" s="45">
        <f t="shared" si="6"/>
        <v>20</v>
      </c>
      <c r="AQ9" s="44" t="s">
        <v>46</v>
      </c>
      <c r="AS9">
        <v>6</v>
      </c>
      <c r="AT9">
        <v>87</v>
      </c>
      <c r="AU9" s="46">
        <f t="shared" si="7"/>
        <v>17.142857142857142</v>
      </c>
      <c r="AV9" t="s">
        <v>47</v>
      </c>
    </row>
    <row r="10" spans="1:48">
      <c r="A10" s="44">
        <v>7</v>
      </c>
      <c r="B10" s="44">
        <v>85</v>
      </c>
      <c r="C10" s="45">
        <f t="shared" si="0"/>
        <v>11.666666666666666</v>
      </c>
      <c r="D10" s="44" t="s">
        <v>46</v>
      </c>
      <c r="E10" s="44" t="s">
        <v>46</v>
      </c>
      <c r="F10" s="44" t="s">
        <v>46</v>
      </c>
      <c r="H10" s="44">
        <v>7</v>
      </c>
      <c r="I10" s="44">
        <v>82</v>
      </c>
      <c r="J10" s="45">
        <f t="shared" si="1"/>
        <v>6.3636363636363633</v>
      </c>
      <c r="K10" s="44" t="s">
        <v>46</v>
      </c>
      <c r="L10" s="44" t="s">
        <v>46</v>
      </c>
      <c r="M10" s="44" t="s">
        <v>46</v>
      </c>
      <c r="O10" s="44">
        <v>7</v>
      </c>
      <c r="P10" s="44">
        <v>82</v>
      </c>
      <c r="Q10" s="45">
        <f t="shared" si="2"/>
        <v>6.3636363636363633</v>
      </c>
      <c r="R10" s="44" t="s">
        <v>46</v>
      </c>
      <c r="S10" s="44" t="s">
        <v>46</v>
      </c>
      <c r="T10" s="44" t="s">
        <v>46</v>
      </c>
      <c r="V10" s="44">
        <v>7</v>
      </c>
      <c r="W10" s="44">
        <v>82</v>
      </c>
      <c r="X10" s="44">
        <f t="shared" si="3"/>
        <v>7.0000000000000009</v>
      </c>
      <c r="Y10" s="44" t="s">
        <v>46</v>
      </c>
      <c r="Z10" s="44" t="s">
        <v>46</v>
      </c>
      <c r="AA10" s="44" t="s">
        <v>46</v>
      </c>
      <c r="AC10" s="44">
        <v>7</v>
      </c>
      <c r="AD10" s="44">
        <v>84</v>
      </c>
      <c r="AE10" s="45">
        <f t="shared" si="4"/>
        <v>9.3333333333333339</v>
      </c>
      <c r="AF10" s="44" t="s">
        <v>46</v>
      </c>
      <c r="AG10" s="44" t="s">
        <v>46</v>
      </c>
      <c r="AH10" s="44" t="s">
        <v>46</v>
      </c>
      <c r="AJ10" s="44">
        <v>7</v>
      </c>
      <c r="AK10" s="44">
        <v>94</v>
      </c>
      <c r="AL10" s="44">
        <f t="shared" si="5"/>
        <v>35</v>
      </c>
      <c r="AM10" s="44" t="s">
        <v>47</v>
      </c>
      <c r="AN10" s="44">
        <v>7</v>
      </c>
      <c r="AO10" s="44">
        <v>90</v>
      </c>
      <c r="AP10" s="45">
        <f t="shared" si="6"/>
        <v>23.333333333333332</v>
      </c>
      <c r="AQ10" s="44" t="s">
        <v>47</v>
      </c>
      <c r="AS10">
        <v>7</v>
      </c>
      <c r="AT10">
        <v>89</v>
      </c>
      <c r="AU10" s="46">
        <f t="shared" si="7"/>
        <v>20</v>
      </c>
      <c r="AV10" t="s">
        <v>47</v>
      </c>
    </row>
    <row r="11" spans="1:48">
      <c r="A11" s="44">
        <v>8</v>
      </c>
      <c r="B11" s="44">
        <v>86</v>
      </c>
      <c r="C11" s="45">
        <f t="shared" si="0"/>
        <v>13.333333333333334</v>
      </c>
      <c r="D11" s="44" t="s">
        <v>46</v>
      </c>
      <c r="E11" s="44" t="s">
        <v>46</v>
      </c>
      <c r="F11" s="44" t="s">
        <v>46</v>
      </c>
      <c r="H11" s="44">
        <v>8</v>
      </c>
      <c r="I11" s="44">
        <v>83</v>
      </c>
      <c r="J11" s="45">
        <f t="shared" si="1"/>
        <v>7.2727272727272725</v>
      </c>
      <c r="K11" s="44" t="s">
        <v>46</v>
      </c>
      <c r="L11" s="44" t="s">
        <v>46</v>
      </c>
      <c r="M11" s="44" t="s">
        <v>46</v>
      </c>
      <c r="O11" s="44">
        <v>8</v>
      </c>
      <c r="P11" s="44">
        <v>83</v>
      </c>
      <c r="Q11" s="45">
        <f t="shared" si="2"/>
        <v>7.2727272727272725</v>
      </c>
      <c r="R11" s="44" t="s">
        <v>46</v>
      </c>
      <c r="S11" s="44" t="s">
        <v>46</v>
      </c>
      <c r="T11" s="44" t="s">
        <v>46</v>
      </c>
      <c r="V11" s="44">
        <v>8</v>
      </c>
      <c r="W11" s="44">
        <v>83</v>
      </c>
      <c r="X11" s="44">
        <f t="shared" si="3"/>
        <v>8</v>
      </c>
      <c r="Y11" s="44" t="s">
        <v>46</v>
      </c>
      <c r="Z11" s="44" t="s">
        <v>46</v>
      </c>
      <c r="AA11" s="44" t="s">
        <v>46</v>
      </c>
      <c r="AC11" s="44">
        <v>8</v>
      </c>
      <c r="AD11" s="44">
        <v>85</v>
      </c>
      <c r="AE11" s="45">
        <f t="shared" si="4"/>
        <v>10.666666666666668</v>
      </c>
      <c r="AF11" s="44" t="s">
        <v>46</v>
      </c>
      <c r="AG11" s="44" t="s">
        <v>46</v>
      </c>
      <c r="AH11" s="44" t="s">
        <v>46</v>
      </c>
      <c r="AJ11" s="44">
        <v>8</v>
      </c>
      <c r="AK11" s="44">
        <v>95</v>
      </c>
      <c r="AL11" s="44">
        <f t="shared" si="5"/>
        <v>40</v>
      </c>
      <c r="AM11" s="44" t="s">
        <v>47</v>
      </c>
      <c r="AN11" s="44">
        <v>8</v>
      </c>
      <c r="AO11" s="44">
        <v>91</v>
      </c>
      <c r="AP11" s="45">
        <f t="shared" si="6"/>
        <v>26.666666666666668</v>
      </c>
      <c r="AQ11" s="44" t="s">
        <v>47</v>
      </c>
      <c r="AS11">
        <v>8</v>
      </c>
      <c r="AT11">
        <v>89</v>
      </c>
      <c r="AU11" s="46">
        <f t="shared" si="7"/>
        <v>22.857142857142858</v>
      </c>
      <c r="AV11" t="s">
        <v>47</v>
      </c>
    </row>
    <row r="12" spans="1:48">
      <c r="A12" s="44">
        <v>9</v>
      </c>
      <c r="B12" s="44">
        <v>86</v>
      </c>
      <c r="C12" s="45">
        <f t="shared" si="0"/>
        <v>15</v>
      </c>
      <c r="D12" s="44" t="s">
        <v>46</v>
      </c>
      <c r="E12" s="44" t="s">
        <v>46</v>
      </c>
      <c r="F12" s="44" t="s">
        <v>46</v>
      </c>
      <c r="H12" s="44">
        <v>9</v>
      </c>
      <c r="I12" s="44">
        <v>83</v>
      </c>
      <c r="J12" s="45">
        <f t="shared" si="1"/>
        <v>8.1818181818181817</v>
      </c>
      <c r="K12" s="44" t="s">
        <v>46</v>
      </c>
      <c r="L12" s="44" t="s">
        <v>46</v>
      </c>
      <c r="M12" s="44" t="s">
        <v>46</v>
      </c>
      <c r="O12" s="44">
        <v>9</v>
      </c>
      <c r="P12" s="44">
        <v>83</v>
      </c>
      <c r="Q12" s="45">
        <f t="shared" si="2"/>
        <v>8.1818181818181817</v>
      </c>
      <c r="R12" s="44" t="s">
        <v>46</v>
      </c>
      <c r="S12" s="44" t="s">
        <v>46</v>
      </c>
      <c r="T12" s="44" t="s">
        <v>46</v>
      </c>
      <c r="V12" s="44">
        <v>9</v>
      </c>
      <c r="W12" s="44">
        <v>84</v>
      </c>
      <c r="X12" s="44">
        <f t="shared" si="3"/>
        <v>9</v>
      </c>
      <c r="Y12" s="44" t="s">
        <v>46</v>
      </c>
      <c r="Z12" s="44" t="s">
        <v>46</v>
      </c>
      <c r="AA12" s="44" t="s">
        <v>46</v>
      </c>
      <c r="AC12" s="44">
        <v>9</v>
      </c>
      <c r="AD12" s="44">
        <v>86</v>
      </c>
      <c r="AE12" s="45">
        <f t="shared" si="4"/>
        <v>12</v>
      </c>
      <c r="AF12" s="44" t="s">
        <v>46</v>
      </c>
      <c r="AG12" s="44" t="s">
        <v>46</v>
      </c>
      <c r="AH12" s="44" t="s">
        <v>46</v>
      </c>
      <c r="AJ12" s="44">
        <v>9</v>
      </c>
      <c r="AK12" s="44">
        <v>96</v>
      </c>
      <c r="AL12" s="44">
        <f t="shared" si="5"/>
        <v>45</v>
      </c>
      <c r="AM12" s="44" t="s">
        <v>48</v>
      </c>
      <c r="AN12" s="44">
        <v>9</v>
      </c>
      <c r="AO12" s="44">
        <v>92</v>
      </c>
      <c r="AP12" s="45">
        <f t="shared" si="6"/>
        <v>30</v>
      </c>
      <c r="AQ12" s="44" t="s">
        <v>47</v>
      </c>
      <c r="AS12">
        <v>9</v>
      </c>
      <c r="AT12">
        <v>90</v>
      </c>
      <c r="AU12" s="46">
        <f t="shared" si="7"/>
        <v>25.714285714285712</v>
      </c>
      <c r="AV12" t="s">
        <v>47</v>
      </c>
    </row>
    <row r="13" spans="1:48">
      <c r="A13" s="44">
        <v>10</v>
      </c>
      <c r="B13" s="44">
        <v>87</v>
      </c>
      <c r="C13" s="45">
        <f t="shared" si="0"/>
        <v>16.666666666666664</v>
      </c>
      <c r="D13" s="44" t="s">
        <v>46</v>
      </c>
      <c r="E13" s="44" t="s">
        <v>46</v>
      </c>
      <c r="F13" s="44" t="s">
        <v>46</v>
      </c>
      <c r="H13" s="44">
        <v>10</v>
      </c>
      <c r="I13" s="44">
        <v>84</v>
      </c>
      <c r="J13" s="45">
        <f t="shared" si="1"/>
        <v>9.0909090909090917</v>
      </c>
      <c r="K13" s="44" t="s">
        <v>46</v>
      </c>
      <c r="L13" s="44" t="s">
        <v>46</v>
      </c>
      <c r="M13" s="44" t="s">
        <v>46</v>
      </c>
      <c r="O13" s="44">
        <v>10</v>
      </c>
      <c r="P13" s="44">
        <v>84</v>
      </c>
      <c r="Q13" s="45">
        <f t="shared" si="2"/>
        <v>9.0909090909090917</v>
      </c>
      <c r="R13" s="44" t="s">
        <v>46</v>
      </c>
      <c r="S13" s="44" t="s">
        <v>46</v>
      </c>
      <c r="T13" s="44" t="s">
        <v>46</v>
      </c>
      <c r="V13" s="44">
        <v>10</v>
      </c>
      <c r="W13" s="44">
        <v>85</v>
      </c>
      <c r="X13" s="44">
        <f t="shared" si="3"/>
        <v>10</v>
      </c>
      <c r="Y13" s="44" t="s">
        <v>46</v>
      </c>
      <c r="Z13" s="44" t="s">
        <v>46</v>
      </c>
      <c r="AA13" s="44" t="s">
        <v>46</v>
      </c>
      <c r="AC13" s="44">
        <v>10</v>
      </c>
      <c r="AD13" s="44">
        <v>86</v>
      </c>
      <c r="AE13" s="45">
        <f t="shared" si="4"/>
        <v>13.333333333333334</v>
      </c>
      <c r="AF13" s="44" t="s">
        <v>46</v>
      </c>
      <c r="AG13" s="44" t="s">
        <v>46</v>
      </c>
      <c r="AH13" s="44" t="s">
        <v>46</v>
      </c>
      <c r="AJ13" s="44">
        <v>10</v>
      </c>
      <c r="AK13" s="44">
        <v>98</v>
      </c>
      <c r="AL13" s="44">
        <f t="shared" si="5"/>
        <v>50</v>
      </c>
      <c r="AM13" s="44" t="s">
        <v>48</v>
      </c>
      <c r="AN13" s="44">
        <v>10</v>
      </c>
      <c r="AO13" s="44">
        <v>93</v>
      </c>
      <c r="AP13" s="45">
        <f t="shared" si="6"/>
        <v>33.333333333333329</v>
      </c>
      <c r="AQ13" s="44" t="s">
        <v>47</v>
      </c>
      <c r="AS13">
        <v>10</v>
      </c>
      <c r="AT13">
        <v>91</v>
      </c>
      <c r="AU13" s="46">
        <f t="shared" si="7"/>
        <v>28.571428571428569</v>
      </c>
      <c r="AV13" t="s">
        <v>47</v>
      </c>
    </row>
    <row r="14" spans="1:48">
      <c r="A14" s="44">
        <v>11</v>
      </c>
      <c r="B14" s="44">
        <v>88</v>
      </c>
      <c r="C14" s="45">
        <f t="shared" si="0"/>
        <v>18.333333333333332</v>
      </c>
      <c r="D14" s="44" t="s">
        <v>47</v>
      </c>
      <c r="E14" s="44" t="s">
        <v>46</v>
      </c>
      <c r="F14" s="44" t="s">
        <v>46</v>
      </c>
      <c r="H14" s="44">
        <v>11</v>
      </c>
      <c r="I14" s="44">
        <v>85</v>
      </c>
      <c r="J14" s="45">
        <f t="shared" si="1"/>
        <v>10</v>
      </c>
      <c r="K14" s="44" t="s">
        <v>46</v>
      </c>
      <c r="L14" s="44" t="s">
        <v>46</v>
      </c>
      <c r="M14" s="44" t="s">
        <v>46</v>
      </c>
      <c r="O14" s="44">
        <v>11</v>
      </c>
      <c r="P14" s="44">
        <v>85</v>
      </c>
      <c r="Q14" s="45">
        <f t="shared" si="2"/>
        <v>10</v>
      </c>
      <c r="R14" s="44" t="s">
        <v>46</v>
      </c>
      <c r="S14" s="44" t="s">
        <v>46</v>
      </c>
      <c r="T14" s="44" t="s">
        <v>46</v>
      </c>
      <c r="V14" s="44">
        <v>11</v>
      </c>
      <c r="W14" s="44">
        <v>85</v>
      </c>
      <c r="X14" s="44">
        <f t="shared" si="3"/>
        <v>11</v>
      </c>
      <c r="Y14" s="44" t="s">
        <v>46</v>
      </c>
      <c r="Z14" s="44" t="s">
        <v>46</v>
      </c>
      <c r="AA14" s="44" t="s">
        <v>46</v>
      </c>
      <c r="AC14" s="44">
        <v>11</v>
      </c>
      <c r="AD14" s="44">
        <v>87</v>
      </c>
      <c r="AE14" s="45">
        <f t="shared" si="4"/>
        <v>14.666666666666666</v>
      </c>
      <c r="AF14" s="44" t="s">
        <v>46</v>
      </c>
      <c r="AG14" s="44" t="s">
        <v>46</v>
      </c>
      <c r="AH14" s="44" t="s">
        <v>46</v>
      </c>
      <c r="AJ14" s="44">
        <v>11</v>
      </c>
      <c r="AK14" s="44">
        <v>99</v>
      </c>
      <c r="AL14" s="44">
        <f t="shared" si="5"/>
        <v>55.000000000000007</v>
      </c>
      <c r="AM14" s="44" t="s">
        <v>48</v>
      </c>
      <c r="AN14" s="44">
        <v>11</v>
      </c>
      <c r="AO14" s="44">
        <v>94</v>
      </c>
      <c r="AP14" s="45">
        <f t="shared" si="6"/>
        <v>36.666666666666664</v>
      </c>
      <c r="AQ14" s="44" t="s">
        <v>47</v>
      </c>
      <c r="AS14">
        <v>11</v>
      </c>
      <c r="AT14">
        <v>92</v>
      </c>
      <c r="AU14" s="46">
        <f t="shared" si="7"/>
        <v>31.428571428571427</v>
      </c>
      <c r="AV14" t="s">
        <v>47</v>
      </c>
    </row>
    <row r="15" spans="1:48">
      <c r="A15" s="44">
        <v>12</v>
      </c>
      <c r="B15" s="44">
        <v>89</v>
      </c>
      <c r="C15" s="45">
        <f t="shared" si="0"/>
        <v>20</v>
      </c>
      <c r="D15" s="44" t="s">
        <v>47</v>
      </c>
      <c r="E15" s="44" t="s">
        <v>46</v>
      </c>
      <c r="F15" s="44" t="s">
        <v>46</v>
      </c>
      <c r="H15" s="44">
        <v>12</v>
      </c>
      <c r="I15" s="44">
        <v>85</v>
      </c>
      <c r="J15" s="45">
        <f t="shared" si="1"/>
        <v>10.909090909090908</v>
      </c>
      <c r="K15" s="44" t="s">
        <v>46</v>
      </c>
      <c r="L15" s="44" t="s">
        <v>46</v>
      </c>
      <c r="M15" s="44" t="s">
        <v>46</v>
      </c>
      <c r="O15" s="44">
        <v>12</v>
      </c>
      <c r="P15" s="44">
        <v>85</v>
      </c>
      <c r="Q15" s="45">
        <f t="shared" si="2"/>
        <v>10.909090909090908</v>
      </c>
      <c r="R15" s="44" t="s">
        <v>46</v>
      </c>
      <c r="S15" s="44" t="s">
        <v>46</v>
      </c>
      <c r="T15" s="44" t="s">
        <v>46</v>
      </c>
      <c r="V15" s="44">
        <v>12</v>
      </c>
      <c r="W15" s="44">
        <v>86</v>
      </c>
      <c r="X15" s="44">
        <f t="shared" si="3"/>
        <v>12</v>
      </c>
      <c r="Y15" s="44" t="s">
        <v>46</v>
      </c>
      <c r="Z15" s="44" t="s">
        <v>46</v>
      </c>
      <c r="AA15" s="44" t="s">
        <v>46</v>
      </c>
      <c r="AC15" s="44">
        <v>12</v>
      </c>
      <c r="AD15" s="44">
        <v>88</v>
      </c>
      <c r="AE15" s="45">
        <f t="shared" si="4"/>
        <v>16</v>
      </c>
      <c r="AF15" s="44" t="s">
        <v>46</v>
      </c>
      <c r="AG15" s="44" t="s">
        <v>46</v>
      </c>
      <c r="AH15" s="44" t="s">
        <v>46</v>
      </c>
      <c r="AJ15" s="44">
        <v>12</v>
      </c>
      <c r="AK15" s="44">
        <v>100</v>
      </c>
      <c r="AL15" s="44">
        <f t="shared" si="5"/>
        <v>60</v>
      </c>
      <c r="AM15" s="44" t="s">
        <v>48</v>
      </c>
      <c r="AN15" s="44">
        <v>12</v>
      </c>
      <c r="AO15" s="44">
        <v>95</v>
      </c>
      <c r="AP15" s="45">
        <f t="shared" si="6"/>
        <v>40</v>
      </c>
      <c r="AQ15" s="44" t="s">
        <v>47</v>
      </c>
      <c r="AS15">
        <v>12</v>
      </c>
      <c r="AT15">
        <v>93</v>
      </c>
      <c r="AU15" s="46">
        <f t="shared" si="7"/>
        <v>34.285714285714285</v>
      </c>
      <c r="AV15" t="s">
        <v>48</v>
      </c>
    </row>
    <row r="16" spans="1:48">
      <c r="A16" s="44">
        <v>13</v>
      </c>
      <c r="B16" s="44">
        <v>89</v>
      </c>
      <c r="C16" s="45">
        <f t="shared" si="0"/>
        <v>21.666666666666668</v>
      </c>
      <c r="D16" s="44" t="s">
        <v>47</v>
      </c>
      <c r="E16" s="44" t="s">
        <v>46</v>
      </c>
      <c r="F16" s="44" t="s">
        <v>46</v>
      </c>
      <c r="H16" s="44">
        <v>13</v>
      </c>
      <c r="I16" s="44">
        <v>86</v>
      </c>
      <c r="J16" s="45">
        <f t="shared" si="1"/>
        <v>11.818181818181818</v>
      </c>
      <c r="K16" s="44" t="s">
        <v>46</v>
      </c>
      <c r="L16" s="44" t="s">
        <v>46</v>
      </c>
      <c r="M16" s="44" t="s">
        <v>46</v>
      </c>
      <c r="O16" s="44">
        <v>13</v>
      </c>
      <c r="P16" s="44">
        <v>86</v>
      </c>
      <c r="Q16" s="45">
        <f t="shared" si="2"/>
        <v>11.818181818181818</v>
      </c>
      <c r="R16" s="44" t="s">
        <v>46</v>
      </c>
      <c r="S16" s="44" t="s">
        <v>46</v>
      </c>
      <c r="T16" s="44" t="s">
        <v>46</v>
      </c>
      <c r="V16" s="44">
        <v>13</v>
      </c>
      <c r="W16" s="44">
        <v>86</v>
      </c>
      <c r="X16" s="44">
        <f t="shared" si="3"/>
        <v>13</v>
      </c>
      <c r="Y16" s="44" t="s">
        <v>46</v>
      </c>
      <c r="Z16" s="44" t="s">
        <v>46</v>
      </c>
      <c r="AA16" s="44" t="s">
        <v>46</v>
      </c>
      <c r="AC16" s="44">
        <v>13</v>
      </c>
      <c r="AD16" s="44">
        <v>88</v>
      </c>
      <c r="AE16" s="45">
        <f t="shared" si="4"/>
        <v>17.333333333333336</v>
      </c>
      <c r="AF16" s="44" t="s">
        <v>46</v>
      </c>
      <c r="AG16" s="44" t="s">
        <v>46</v>
      </c>
      <c r="AH16" s="44" t="s">
        <v>46</v>
      </c>
      <c r="AJ16" s="44">
        <v>13</v>
      </c>
      <c r="AK16" s="44">
        <v>102</v>
      </c>
      <c r="AL16" s="44">
        <f t="shared" si="5"/>
        <v>65</v>
      </c>
      <c r="AM16" s="44" t="s">
        <v>49</v>
      </c>
      <c r="AN16" s="44">
        <v>13</v>
      </c>
      <c r="AO16" s="44">
        <v>96</v>
      </c>
      <c r="AP16" s="45">
        <f t="shared" si="6"/>
        <v>43.333333333333336</v>
      </c>
      <c r="AQ16" s="44" t="s">
        <v>47</v>
      </c>
      <c r="AS16">
        <v>13</v>
      </c>
      <c r="AT16">
        <v>94</v>
      </c>
      <c r="AU16" s="46">
        <f t="shared" si="7"/>
        <v>37.142857142857146</v>
      </c>
      <c r="AV16" t="s">
        <v>48</v>
      </c>
    </row>
    <row r="17" spans="1:48">
      <c r="A17" s="44">
        <v>14</v>
      </c>
      <c r="B17" s="44">
        <v>90</v>
      </c>
      <c r="C17" s="45">
        <f t="shared" si="0"/>
        <v>23.333333333333332</v>
      </c>
      <c r="D17" s="44" t="s">
        <v>47</v>
      </c>
      <c r="E17" s="44" t="s">
        <v>46</v>
      </c>
      <c r="F17" s="44" t="s">
        <v>46</v>
      </c>
      <c r="H17" s="44">
        <v>14</v>
      </c>
      <c r="I17" s="44">
        <v>86</v>
      </c>
      <c r="J17" s="45">
        <f t="shared" si="1"/>
        <v>12.727272727272727</v>
      </c>
      <c r="K17" s="44" t="s">
        <v>46</v>
      </c>
      <c r="L17" s="44" t="s">
        <v>46</v>
      </c>
      <c r="M17" s="44" t="s">
        <v>46</v>
      </c>
      <c r="O17" s="44">
        <v>14</v>
      </c>
      <c r="P17" s="44">
        <v>86</v>
      </c>
      <c r="Q17" s="45">
        <f t="shared" si="2"/>
        <v>12.727272727272727</v>
      </c>
      <c r="R17" s="44" t="s">
        <v>46</v>
      </c>
      <c r="S17" s="44" t="s">
        <v>46</v>
      </c>
      <c r="T17" s="44" t="s">
        <v>46</v>
      </c>
      <c r="V17" s="44">
        <v>14</v>
      </c>
      <c r="W17" s="44">
        <v>87</v>
      </c>
      <c r="X17" s="44">
        <f t="shared" si="3"/>
        <v>14.000000000000002</v>
      </c>
      <c r="Y17" s="44" t="s">
        <v>46</v>
      </c>
      <c r="Z17" s="44" t="s">
        <v>46</v>
      </c>
      <c r="AA17" s="44" t="s">
        <v>46</v>
      </c>
      <c r="AC17" s="44">
        <v>14</v>
      </c>
      <c r="AD17" s="44">
        <v>89</v>
      </c>
      <c r="AE17" s="45">
        <f t="shared" si="4"/>
        <v>18.666666666666668</v>
      </c>
      <c r="AF17" s="44" t="s">
        <v>47</v>
      </c>
      <c r="AG17" s="44" t="s">
        <v>46</v>
      </c>
      <c r="AH17" s="44" t="s">
        <v>46</v>
      </c>
      <c r="AJ17" s="44">
        <v>14</v>
      </c>
      <c r="AK17" s="44">
        <v>103</v>
      </c>
      <c r="AL17" s="44">
        <f t="shared" si="5"/>
        <v>70</v>
      </c>
      <c r="AM17" s="44" t="s">
        <v>49</v>
      </c>
      <c r="AN17" s="44">
        <v>14</v>
      </c>
      <c r="AO17" s="44">
        <v>97</v>
      </c>
      <c r="AP17" s="45">
        <f t="shared" si="6"/>
        <v>46.666666666666664</v>
      </c>
      <c r="AQ17" s="44" t="s">
        <v>47</v>
      </c>
      <c r="AS17">
        <v>14</v>
      </c>
      <c r="AT17">
        <v>95</v>
      </c>
      <c r="AU17" s="46">
        <f t="shared" si="7"/>
        <v>40</v>
      </c>
      <c r="AV17" t="s">
        <v>48</v>
      </c>
    </row>
    <row r="18" spans="1:48">
      <c r="A18" s="44">
        <v>15</v>
      </c>
      <c r="B18" s="44">
        <v>90</v>
      </c>
      <c r="C18" s="45">
        <f t="shared" si="0"/>
        <v>25</v>
      </c>
      <c r="D18" s="44" t="s">
        <v>47</v>
      </c>
      <c r="E18" s="44" t="s">
        <v>47</v>
      </c>
      <c r="F18" s="44" t="s">
        <v>46</v>
      </c>
      <c r="H18" s="44">
        <v>15</v>
      </c>
      <c r="I18" s="44">
        <v>87</v>
      </c>
      <c r="J18" s="45">
        <f t="shared" si="1"/>
        <v>13.636363636363635</v>
      </c>
      <c r="K18" s="44" t="s">
        <v>46</v>
      </c>
      <c r="L18" s="44" t="s">
        <v>46</v>
      </c>
      <c r="M18" s="44" t="s">
        <v>46</v>
      </c>
      <c r="O18" s="44">
        <v>15</v>
      </c>
      <c r="P18" s="44">
        <v>87</v>
      </c>
      <c r="Q18" s="45">
        <f t="shared" si="2"/>
        <v>13.636363636363635</v>
      </c>
      <c r="R18" s="44" t="s">
        <v>46</v>
      </c>
      <c r="S18" s="44" t="s">
        <v>46</v>
      </c>
      <c r="T18" s="44" t="s">
        <v>46</v>
      </c>
      <c r="V18" s="44">
        <v>15</v>
      </c>
      <c r="W18" s="44">
        <v>88</v>
      </c>
      <c r="X18" s="44">
        <f t="shared" si="3"/>
        <v>15</v>
      </c>
      <c r="Y18" s="44" t="s">
        <v>46</v>
      </c>
      <c r="Z18" s="44" t="s">
        <v>46</v>
      </c>
      <c r="AA18" s="44" t="s">
        <v>46</v>
      </c>
      <c r="AC18" s="44">
        <v>15</v>
      </c>
      <c r="AD18" s="44">
        <v>90</v>
      </c>
      <c r="AE18" s="45">
        <f t="shared" si="4"/>
        <v>20</v>
      </c>
      <c r="AF18" s="44" t="s">
        <v>47</v>
      </c>
      <c r="AG18" s="44" t="s">
        <v>46</v>
      </c>
      <c r="AH18" s="44" t="s">
        <v>46</v>
      </c>
      <c r="AJ18" s="44">
        <v>15</v>
      </c>
      <c r="AK18" s="44">
        <v>105</v>
      </c>
      <c r="AL18" s="44">
        <f t="shared" si="5"/>
        <v>75</v>
      </c>
      <c r="AM18" s="44" t="s">
        <v>49</v>
      </c>
      <c r="AN18" s="44">
        <v>15</v>
      </c>
      <c r="AO18" s="44">
        <v>98</v>
      </c>
      <c r="AP18" s="45">
        <f t="shared" si="6"/>
        <v>50</v>
      </c>
      <c r="AQ18" s="44" t="s">
        <v>47</v>
      </c>
      <c r="AS18">
        <v>15</v>
      </c>
      <c r="AT18">
        <v>95</v>
      </c>
      <c r="AU18" s="46">
        <f t="shared" si="7"/>
        <v>42.857142857142854</v>
      </c>
      <c r="AV18" t="s">
        <v>48</v>
      </c>
    </row>
    <row r="19" spans="1:48">
      <c r="A19" s="44">
        <v>16</v>
      </c>
      <c r="B19" s="44">
        <v>91</v>
      </c>
      <c r="C19" s="45">
        <f t="shared" si="0"/>
        <v>26.666666666666668</v>
      </c>
      <c r="D19" s="44" t="s">
        <v>47</v>
      </c>
      <c r="E19" s="44" t="s">
        <v>47</v>
      </c>
      <c r="F19" s="44" t="s">
        <v>46</v>
      </c>
      <c r="H19" s="44">
        <v>16</v>
      </c>
      <c r="I19" s="44">
        <v>88</v>
      </c>
      <c r="J19" s="45">
        <f t="shared" si="1"/>
        <v>14.545454545454545</v>
      </c>
      <c r="K19" s="44" t="s">
        <v>46</v>
      </c>
      <c r="L19" s="44" t="s">
        <v>46</v>
      </c>
      <c r="M19" s="44" t="s">
        <v>46</v>
      </c>
      <c r="O19" s="44">
        <v>16</v>
      </c>
      <c r="P19" s="44">
        <v>88</v>
      </c>
      <c r="Q19" s="45">
        <f t="shared" si="2"/>
        <v>14.545454545454545</v>
      </c>
      <c r="R19" s="44" t="s">
        <v>46</v>
      </c>
      <c r="S19" s="44" t="s">
        <v>46</v>
      </c>
      <c r="T19" s="44" t="s">
        <v>46</v>
      </c>
      <c r="V19" s="44">
        <v>16</v>
      </c>
      <c r="W19" s="44">
        <v>88</v>
      </c>
      <c r="X19" s="44">
        <f t="shared" si="3"/>
        <v>16</v>
      </c>
      <c r="Y19" s="44" t="s">
        <v>46</v>
      </c>
      <c r="Z19" s="44" t="s">
        <v>46</v>
      </c>
      <c r="AA19" s="44" t="s">
        <v>46</v>
      </c>
      <c r="AC19" s="44">
        <v>16</v>
      </c>
      <c r="AD19" s="44">
        <v>91</v>
      </c>
      <c r="AE19" s="45">
        <f t="shared" si="4"/>
        <v>21.333333333333336</v>
      </c>
      <c r="AF19" s="44" t="s">
        <v>47</v>
      </c>
      <c r="AG19" s="44" t="s">
        <v>46</v>
      </c>
      <c r="AH19" s="44" t="s">
        <v>46</v>
      </c>
      <c r="AJ19" s="44">
        <v>16</v>
      </c>
      <c r="AK19" s="44">
        <v>106</v>
      </c>
      <c r="AL19" s="44">
        <f t="shared" si="5"/>
        <v>80</v>
      </c>
      <c r="AM19" s="44" t="s">
        <v>49</v>
      </c>
      <c r="AN19" s="44">
        <v>16</v>
      </c>
      <c r="AO19" s="44">
        <v>98</v>
      </c>
      <c r="AP19" s="45">
        <f t="shared" si="6"/>
        <v>53.333333333333336</v>
      </c>
      <c r="AQ19" s="44" t="s">
        <v>47</v>
      </c>
      <c r="AS19">
        <v>16</v>
      </c>
      <c r="AT19">
        <v>96</v>
      </c>
      <c r="AU19" s="46">
        <f>(AS19/35)*100</f>
        <v>45.714285714285715</v>
      </c>
      <c r="AV19" t="s">
        <v>48</v>
      </c>
    </row>
    <row r="20" spans="1:48">
      <c r="A20" s="44">
        <v>17</v>
      </c>
      <c r="B20" s="44">
        <v>91</v>
      </c>
      <c r="C20" s="45">
        <f t="shared" si="0"/>
        <v>28.333333333333332</v>
      </c>
      <c r="D20" s="44" t="s">
        <v>47</v>
      </c>
      <c r="E20" s="44" t="s">
        <v>47</v>
      </c>
      <c r="F20" s="44" t="s">
        <v>47</v>
      </c>
      <c r="H20" s="44">
        <v>17</v>
      </c>
      <c r="I20" s="44">
        <v>88</v>
      </c>
      <c r="J20" s="45">
        <f t="shared" si="1"/>
        <v>15.454545454545453</v>
      </c>
      <c r="K20" s="44" t="s">
        <v>46</v>
      </c>
      <c r="L20" s="44" t="s">
        <v>46</v>
      </c>
      <c r="M20" s="44" t="s">
        <v>46</v>
      </c>
      <c r="O20" s="44">
        <v>17</v>
      </c>
      <c r="P20" s="44">
        <v>88</v>
      </c>
      <c r="Q20" s="45">
        <f t="shared" si="2"/>
        <v>15.454545454545453</v>
      </c>
      <c r="R20" s="44" t="s">
        <v>46</v>
      </c>
      <c r="S20" s="44" t="s">
        <v>46</v>
      </c>
      <c r="T20" s="44" t="s">
        <v>46</v>
      </c>
      <c r="V20" s="44">
        <v>17</v>
      </c>
      <c r="W20" s="44">
        <v>88</v>
      </c>
      <c r="X20" s="44">
        <f t="shared" si="3"/>
        <v>17</v>
      </c>
      <c r="Y20" s="44" t="s">
        <v>46</v>
      </c>
      <c r="Z20" s="44" t="s">
        <v>46</v>
      </c>
      <c r="AA20" s="44" t="s">
        <v>46</v>
      </c>
      <c r="AC20" s="44">
        <v>17</v>
      </c>
      <c r="AD20" s="44">
        <v>91</v>
      </c>
      <c r="AE20" s="45">
        <f t="shared" si="4"/>
        <v>22.666666666666664</v>
      </c>
      <c r="AF20" s="44" t="s">
        <v>47</v>
      </c>
      <c r="AG20" s="44" t="s">
        <v>47</v>
      </c>
      <c r="AH20" s="44" t="s">
        <v>46</v>
      </c>
      <c r="AJ20" s="44">
        <v>17</v>
      </c>
      <c r="AK20" s="44">
        <v>108</v>
      </c>
      <c r="AL20" s="44">
        <f t="shared" si="5"/>
        <v>85</v>
      </c>
      <c r="AM20" s="44" t="s">
        <v>50</v>
      </c>
      <c r="AN20" s="44">
        <v>17</v>
      </c>
      <c r="AO20" s="44">
        <v>99</v>
      </c>
      <c r="AP20" s="45">
        <f t="shared" si="6"/>
        <v>56.666666666666664</v>
      </c>
      <c r="AQ20" s="44" t="s">
        <v>48</v>
      </c>
      <c r="AS20">
        <v>17</v>
      </c>
      <c r="AT20">
        <v>97</v>
      </c>
      <c r="AU20" s="46">
        <f t="shared" si="7"/>
        <v>48.571428571428569</v>
      </c>
      <c r="AV20" t="s">
        <v>48</v>
      </c>
    </row>
    <row r="21" spans="1:48" ht="15.75" customHeight="1">
      <c r="A21" s="44">
        <v>18</v>
      </c>
      <c r="B21" s="44">
        <v>92</v>
      </c>
      <c r="C21" s="45">
        <f t="shared" si="0"/>
        <v>30</v>
      </c>
      <c r="D21" s="44" t="s">
        <v>47</v>
      </c>
      <c r="E21" s="44" t="s">
        <v>47</v>
      </c>
      <c r="F21" s="44" t="s">
        <v>47</v>
      </c>
      <c r="H21" s="44">
        <v>18</v>
      </c>
      <c r="I21" s="44">
        <v>88</v>
      </c>
      <c r="J21" s="45">
        <f t="shared" si="1"/>
        <v>16.363636363636363</v>
      </c>
      <c r="K21" s="44" t="s">
        <v>46</v>
      </c>
      <c r="L21" s="44" t="s">
        <v>46</v>
      </c>
      <c r="M21" s="44" t="s">
        <v>46</v>
      </c>
      <c r="O21" s="44">
        <v>18</v>
      </c>
      <c r="P21" s="44">
        <v>88</v>
      </c>
      <c r="Q21" s="45">
        <f t="shared" si="2"/>
        <v>16.363636363636363</v>
      </c>
      <c r="R21" s="44" t="s">
        <v>46</v>
      </c>
      <c r="S21" s="44" t="s">
        <v>46</v>
      </c>
      <c r="T21" s="44" t="s">
        <v>46</v>
      </c>
      <c r="V21" s="44">
        <v>18</v>
      </c>
      <c r="W21" s="44">
        <v>89</v>
      </c>
      <c r="X21" s="44">
        <f t="shared" si="3"/>
        <v>18</v>
      </c>
      <c r="Y21" s="44" t="s">
        <v>47</v>
      </c>
      <c r="Z21" s="44" t="s">
        <v>46</v>
      </c>
      <c r="AA21" s="44" t="s">
        <v>46</v>
      </c>
      <c r="AC21" s="44">
        <v>18</v>
      </c>
      <c r="AD21" s="44">
        <v>92</v>
      </c>
      <c r="AE21" s="45">
        <f t="shared" si="4"/>
        <v>24</v>
      </c>
      <c r="AF21" s="44" t="s">
        <v>47</v>
      </c>
      <c r="AG21" s="44" t="s">
        <v>47</v>
      </c>
      <c r="AH21" s="44" t="s">
        <v>46</v>
      </c>
      <c r="AJ21" s="44">
        <v>18</v>
      </c>
      <c r="AK21" s="44">
        <v>111</v>
      </c>
      <c r="AL21" s="44">
        <f t="shared" si="5"/>
        <v>90</v>
      </c>
      <c r="AM21" s="44" t="s">
        <v>50</v>
      </c>
      <c r="AN21" s="44">
        <v>18</v>
      </c>
      <c r="AO21" s="44">
        <v>100</v>
      </c>
      <c r="AP21" s="45">
        <f t="shared" si="6"/>
        <v>60</v>
      </c>
      <c r="AQ21" s="44" t="s">
        <v>48</v>
      </c>
      <c r="AS21">
        <v>18</v>
      </c>
      <c r="AT21">
        <v>98</v>
      </c>
      <c r="AU21" s="46">
        <f t="shared" si="7"/>
        <v>51.428571428571423</v>
      </c>
      <c r="AV21" t="s">
        <v>48</v>
      </c>
    </row>
    <row r="22" spans="1:48" ht="15.75" customHeight="1">
      <c r="A22" s="44">
        <v>19</v>
      </c>
      <c r="B22" s="44">
        <v>93</v>
      </c>
      <c r="C22" s="45">
        <f t="shared" si="0"/>
        <v>31.666666666666664</v>
      </c>
      <c r="D22" s="44" t="s">
        <v>47</v>
      </c>
      <c r="E22" s="44" t="s">
        <v>47</v>
      </c>
      <c r="F22" s="44" t="s">
        <v>47</v>
      </c>
      <c r="H22" s="44">
        <v>19</v>
      </c>
      <c r="I22" s="44">
        <v>89</v>
      </c>
      <c r="J22" s="45">
        <f t="shared" si="1"/>
        <v>17.272727272727273</v>
      </c>
      <c r="K22" s="44" t="s">
        <v>46</v>
      </c>
      <c r="L22" s="44" t="s">
        <v>46</v>
      </c>
      <c r="M22" s="44" t="s">
        <v>46</v>
      </c>
      <c r="O22" s="44">
        <v>19</v>
      </c>
      <c r="P22" s="44">
        <v>89</v>
      </c>
      <c r="Q22" s="45">
        <f t="shared" si="2"/>
        <v>17.272727272727273</v>
      </c>
      <c r="R22" s="44" t="s">
        <v>46</v>
      </c>
      <c r="S22" s="44" t="s">
        <v>46</v>
      </c>
      <c r="T22" s="44" t="s">
        <v>46</v>
      </c>
      <c r="V22" s="44">
        <v>19</v>
      </c>
      <c r="W22" s="44">
        <v>90</v>
      </c>
      <c r="X22" s="44">
        <f t="shared" si="3"/>
        <v>19</v>
      </c>
      <c r="Y22" s="44" t="s">
        <v>47</v>
      </c>
      <c r="Z22" s="44" t="s">
        <v>46</v>
      </c>
      <c r="AA22" s="44" t="s">
        <v>46</v>
      </c>
      <c r="AC22" s="44">
        <v>19</v>
      </c>
      <c r="AD22" s="44">
        <v>92</v>
      </c>
      <c r="AE22" s="45">
        <f t="shared" si="4"/>
        <v>25.333333333333336</v>
      </c>
      <c r="AF22" s="44" t="s">
        <v>47</v>
      </c>
      <c r="AG22" s="44" t="s">
        <v>47</v>
      </c>
      <c r="AH22" s="44" t="s">
        <v>46</v>
      </c>
      <c r="AJ22" s="44">
        <v>19</v>
      </c>
      <c r="AK22" s="44">
        <v>114</v>
      </c>
      <c r="AL22" s="44">
        <f t="shared" si="5"/>
        <v>95</v>
      </c>
      <c r="AM22" s="44" t="s">
        <v>50</v>
      </c>
      <c r="AN22" s="44">
        <v>19</v>
      </c>
      <c r="AO22" s="44">
        <v>101</v>
      </c>
      <c r="AP22" s="45">
        <f t="shared" si="6"/>
        <v>63.333333333333329</v>
      </c>
      <c r="AQ22" s="44" t="s">
        <v>48</v>
      </c>
      <c r="AS22">
        <v>19</v>
      </c>
      <c r="AT22">
        <v>98</v>
      </c>
      <c r="AU22" s="46">
        <f t="shared" si="7"/>
        <v>54.285714285714285</v>
      </c>
      <c r="AV22" t="s">
        <v>49</v>
      </c>
    </row>
    <row r="23" spans="1:48" ht="15.75" customHeight="1">
      <c r="A23" s="44">
        <v>20</v>
      </c>
      <c r="B23" s="44">
        <v>93</v>
      </c>
      <c r="C23" s="45">
        <f t="shared" si="0"/>
        <v>33.333333333333329</v>
      </c>
      <c r="D23" s="44" t="s">
        <v>47</v>
      </c>
      <c r="E23" s="44" t="s">
        <v>47</v>
      </c>
      <c r="F23" s="44" t="s">
        <v>47</v>
      </c>
      <c r="H23" s="44">
        <v>20</v>
      </c>
      <c r="I23" s="44">
        <v>89</v>
      </c>
      <c r="J23" s="45">
        <f t="shared" si="1"/>
        <v>18.181818181818183</v>
      </c>
      <c r="K23" s="44" t="s">
        <v>47</v>
      </c>
      <c r="L23" s="44" t="s">
        <v>46</v>
      </c>
      <c r="M23" s="44" t="s">
        <v>46</v>
      </c>
      <c r="O23" s="44">
        <v>20</v>
      </c>
      <c r="P23" s="44">
        <v>89</v>
      </c>
      <c r="Q23" s="45">
        <f t="shared" si="2"/>
        <v>18.181818181818183</v>
      </c>
      <c r="R23" s="44" t="s">
        <v>47</v>
      </c>
      <c r="S23" s="44" t="s">
        <v>46</v>
      </c>
      <c r="T23" s="44" t="s">
        <v>46</v>
      </c>
      <c r="V23" s="44">
        <v>20</v>
      </c>
      <c r="W23" s="44">
        <v>90</v>
      </c>
      <c r="X23" s="44">
        <f t="shared" si="3"/>
        <v>20</v>
      </c>
      <c r="Y23" s="44" t="s">
        <v>47</v>
      </c>
      <c r="Z23" s="44" t="s">
        <v>46</v>
      </c>
      <c r="AA23" s="44" t="s">
        <v>46</v>
      </c>
      <c r="AC23" s="44">
        <v>20</v>
      </c>
      <c r="AD23" s="44">
        <v>92</v>
      </c>
      <c r="AE23" s="45">
        <f t="shared" si="4"/>
        <v>26.666666666666668</v>
      </c>
      <c r="AF23" s="44" t="s">
        <v>47</v>
      </c>
      <c r="AG23" s="44" t="s">
        <v>47</v>
      </c>
      <c r="AH23" s="44" t="s">
        <v>47</v>
      </c>
      <c r="AJ23" s="44">
        <v>20</v>
      </c>
      <c r="AK23" s="44">
        <v>115</v>
      </c>
      <c r="AL23" s="44">
        <f t="shared" si="5"/>
        <v>100</v>
      </c>
      <c r="AM23" s="44" t="s">
        <v>50</v>
      </c>
      <c r="AN23" s="44">
        <v>20</v>
      </c>
      <c r="AO23" s="44">
        <v>102</v>
      </c>
      <c r="AP23" s="45">
        <f t="shared" si="6"/>
        <v>66.666666666666657</v>
      </c>
      <c r="AQ23" s="44" t="s">
        <v>48</v>
      </c>
      <c r="AS23">
        <v>20</v>
      </c>
      <c r="AT23">
        <v>99</v>
      </c>
      <c r="AU23" s="46">
        <f t="shared" si="7"/>
        <v>57.142857142857139</v>
      </c>
      <c r="AV23" t="s">
        <v>49</v>
      </c>
    </row>
    <row r="24" spans="1:48" ht="15.75" customHeight="1">
      <c r="A24" s="44">
        <v>21</v>
      </c>
      <c r="B24" s="44">
        <v>94</v>
      </c>
      <c r="C24" s="45">
        <f t="shared" si="0"/>
        <v>35</v>
      </c>
      <c r="D24" s="44" t="s">
        <v>47</v>
      </c>
      <c r="E24" s="44" t="s">
        <v>47</v>
      </c>
      <c r="F24" s="44" t="s">
        <v>47</v>
      </c>
      <c r="H24" s="44">
        <v>21</v>
      </c>
      <c r="I24" s="44">
        <v>90</v>
      </c>
      <c r="J24" s="45">
        <f t="shared" si="1"/>
        <v>19.090909090909093</v>
      </c>
      <c r="K24" s="44" t="s">
        <v>47</v>
      </c>
      <c r="L24" s="44" t="s">
        <v>46</v>
      </c>
      <c r="M24" s="44" t="s">
        <v>46</v>
      </c>
      <c r="O24" s="44">
        <v>21</v>
      </c>
      <c r="P24" s="44">
        <v>90</v>
      </c>
      <c r="Q24" s="45">
        <f t="shared" si="2"/>
        <v>19.090909090909093</v>
      </c>
      <c r="R24" s="44" t="s">
        <v>47</v>
      </c>
      <c r="S24" s="44" t="s">
        <v>46</v>
      </c>
      <c r="T24" s="44" t="s">
        <v>46</v>
      </c>
      <c r="V24" s="44">
        <v>21</v>
      </c>
      <c r="W24" s="44">
        <v>91</v>
      </c>
      <c r="X24" s="44">
        <f t="shared" si="3"/>
        <v>21</v>
      </c>
      <c r="Y24" s="44" t="s">
        <v>47</v>
      </c>
      <c r="Z24" s="44" t="s">
        <v>46</v>
      </c>
      <c r="AA24" s="44" t="s">
        <v>46</v>
      </c>
      <c r="AC24" s="44">
        <v>21</v>
      </c>
      <c r="AD24" s="44">
        <v>93</v>
      </c>
      <c r="AE24" s="45">
        <f t="shared" si="4"/>
        <v>28.000000000000004</v>
      </c>
      <c r="AF24" s="44" t="s">
        <v>47</v>
      </c>
      <c r="AG24" s="44" t="s">
        <v>47</v>
      </c>
      <c r="AH24" s="44" t="s">
        <v>47</v>
      </c>
      <c r="AN24" s="44">
        <v>21</v>
      </c>
      <c r="AO24" s="44">
        <v>103</v>
      </c>
      <c r="AP24" s="45">
        <f t="shared" si="6"/>
        <v>70</v>
      </c>
      <c r="AQ24" s="44" t="s">
        <v>48</v>
      </c>
      <c r="AS24">
        <v>21</v>
      </c>
      <c r="AT24">
        <v>100</v>
      </c>
      <c r="AU24" s="46">
        <f t="shared" si="7"/>
        <v>60</v>
      </c>
      <c r="AV24" t="s">
        <v>49</v>
      </c>
    </row>
    <row r="25" spans="1:48" ht="15.75" customHeight="1">
      <c r="A25" s="44">
        <v>22</v>
      </c>
      <c r="B25" s="44">
        <v>94</v>
      </c>
      <c r="C25" s="45">
        <f t="shared" si="0"/>
        <v>36.666666666666664</v>
      </c>
      <c r="D25" s="44" t="s">
        <v>48</v>
      </c>
      <c r="E25" s="44" t="s">
        <v>47</v>
      </c>
      <c r="F25" s="44" t="s">
        <v>47</v>
      </c>
      <c r="H25" s="44">
        <v>22</v>
      </c>
      <c r="I25" s="44">
        <v>90</v>
      </c>
      <c r="J25" s="45">
        <f t="shared" si="1"/>
        <v>20</v>
      </c>
      <c r="K25" s="44" t="s">
        <v>47</v>
      </c>
      <c r="L25" s="44" t="s">
        <v>46</v>
      </c>
      <c r="M25" s="44" t="s">
        <v>46</v>
      </c>
      <c r="O25" s="44">
        <v>22</v>
      </c>
      <c r="P25" s="44">
        <v>90</v>
      </c>
      <c r="Q25" s="45">
        <f t="shared" si="2"/>
        <v>20</v>
      </c>
      <c r="R25" s="44" t="s">
        <v>47</v>
      </c>
      <c r="S25" s="44" t="s">
        <v>46</v>
      </c>
      <c r="T25" s="44" t="s">
        <v>46</v>
      </c>
      <c r="V25" s="44">
        <v>22</v>
      </c>
      <c r="W25" s="44">
        <v>91</v>
      </c>
      <c r="X25" s="44">
        <f t="shared" si="3"/>
        <v>22</v>
      </c>
      <c r="Y25" s="44" t="s">
        <v>47</v>
      </c>
      <c r="Z25" s="44" t="s">
        <v>47</v>
      </c>
      <c r="AA25" s="44" t="s">
        <v>46</v>
      </c>
      <c r="AC25" s="44">
        <v>22</v>
      </c>
      <c r="AD25" s="44">
        <v>93</v>
      </c>
      <c r="AE25" s="45">
        <f t="shared" si="4"/>
        <v>29.333333333333332</v>
      </c>
      <c r="AF25" s="44" t="s">
        <v>47</v>
      </c>
      <c r="AG25" s="44" t="s">
        <v>47</v>
      </c>
      <c r="AH25" s="44" t="s">
        <v>47</v>
      </c>
      <c r="AN25" s="44">
        <v>22</v>
      </c>
      <c r="AO25" s="44">
        <v>104</v>
      </c>
      <c r="AP25" s="45">
        <f t="shared" si="6"/>
        <v>73.333333333333329</v>
      </c>
      <c r="AQ25" s="44" t="s">
        <v>49</v>
      </c>
      <c r="AS25">
        <v>22</v>
      </c>
      <c r="AT25">
        <v>101</v>
      </c>
      <c r="AU25" s="46">
        <f t="shared" si="7"/>
        <v>62.857142857142854</v>
      </c>
      <c r="AV25" t="s">
        <v>49</v>
      </c>
    </row>
    <row r="26" spans="1:48" ht="15.75" customHeight="1">
      <c r="A26" s="44">
        <v>23</v>
      </c>
      <c r="B26" s="44">
        <v>94</v>
      </c>
      <c r="C26" s="45">
        <f t="shared" si="0"/>
        <v>38.333333333333336</v>
      </c>
      <c r="D26" s="44" t="s">
        <v>48</v>
      </c>
      <c r="E26" s="44" t="s">
        <v>47</v>
      </c>
      <c r="F26" s="44" t="s">
        <v>47</v>
      </c>
      <c r="H26" s="44">
        <v>23</v>
      </c>
      <c r="I26" s="44">
        <v>91</v>
      </c>
      <c r="J26" s="45">
        <f t="shared" si="1"/>
        <v>20.909090909090907</v>
      </c>
      <c r="K26" s="44" t="s">
        <v>47</v>
      </c>
      <c r="L26" s="44" t="s">
        <v>46</v>
      </c>
      <c r="M26" s="44" t="s">
        <v>46</v>
      </c>
      <c r="O26" s="44">
        <v>23</v>
      </c>
      <c r="P26" s="44">
        <v>91</v>
      </c>
      <c r="Q26" s="45">
        <f t="shared" si="2"/>
        <v>20.909090909090907</v>
      </c>
      <c r="R26" s="44" t="s">
        <v>47</v>
      </c>
      <c r="S26" s="44" t="s">
        <v>46</v>
      </c>
      <c r="T26" s="44" t="s">
        <v>46</v>
      </c>
      <c r="V26" s="44">
        <v>23</v>
      </c>
      <c r="W26" s="44">
        <v>91</v>
      </c>
      <c r="X26" s="44">
        <f t="shared" si="3"/>
        <v>23</v>
      </c>
      <c r="Y26" s="44" t="s">
        <v>47</v>
      </c>
      <c r="Z26" s="44" t="s">
        <v>47</v>
      </c>
      <c r="AA26" s="44" t="s">
        <v>46</v>
      </c>
      <c r="AC26" s="44">
        <v>23</v>
      </c>
      <c r="AD26" s="44">
        <v>94</v>
      </c>
      <c r="AE26" s="45">
        <f t="shared" si="4"/>
        <v>30.666666666666664</v>
      </c>
      <c r="AF26" s="44" t="s">
        <v>47</v>
      </c>
      <c r="AG26" s="44" t="s">
        <v>47</v>
      </c>
      <c r="AH26" s="44" t="s">
        <v>47</v>
      </c>
      <c r="AN26" s="44">
        <v>23</v>
      </c>
      <c r="AO26" s="44">
        <v>105</v>
      </c>
      <c r="AP26" s="45">
        <f t="shared" si="6"/>
        <v>76.666666666666671</v>
      </c>
      <c r="AQ26" s="44" t="s">
        <v>49</v>
      </c>
      <c r="AS26">
        <v>23</v>
      </c>
      <c r="AT26">
        <v>102</v>
      </c>
      <c r="AU26" s="46">
        <f t="shared" si="7"/>
        <v>65.714285714285708</v>
      </c>
      <c r="AV26" t="s">
        <v>49</v>
      </c>
    </row>
    <row r="27" spans="1:48" ht="15.75" customHeight="1">
      <c r="A27" s="44">
        <v>24</v>
      </c>
      <c r="B27" s="44">
        <v>95</v>
      </c>
      <c r="C27" s="45">
        <f t="shared" si="0"/>
        <v>40</v>
      </c>
      <c r="D27" s="44" t="s">
        <v>48</v>
      </c>
      <c r="E27" s="44" t="s">
        <v>47</v>
      </c>
      <c r="F27" s="44" t="s">
        <v>47</v>
      </c>
      <c r="H27" s="44">
        <v>24</v>
      </c>
      <c r="I27" s="44">
        <v>91</v>
      </c>
      <c r="J27" s="45">
        <f t="shared" si="1"/>
        <v>21.818181818181817</v>
      </c>
      <c r="K27" s="44" t="s">
        <v>47</v>
      </c>
      <c r="L27" s="44" t="s">
        <v>46</v>
      </c>
      <c r="M27" s="44" t="s">
        <v>46</v>
      </c>
      <c r="O27" s="44">
        <v>24</v>
      </c>
      <c r="P27" s="44">
        <v>91</v>
      </c>
      <c r="Q27" s="45">
        <f t="shared" si="2"/>
        <v>21.818181818181817</v>
      </c>
      <c r="R27" s="44" t="s">
        <v>47</v>
      </c>
      <c r="S27" s="44" t="s">
        <v>46</v>
      </c>
      <c r="T27" s="44" t="s">
        <v>46</v>
      </c>
      <c r="V27" s="44">
        <v>24</v>
      </c>
      <c r="W27" s="44">
        <v>92</v>
      </c>
      <c r="X27" s="44">
        <f t="shared" si="3"/>
        <v>24</v>
      </c>
      <c r="Y27" s="44" t="s">
        <v>47</v>
      </c>
      <c r="Z27" s="44" t="s">
        <v>47</v>
      </c>
      <c r="AA27" s="44" t="s">
        <v>46</v>
      </c>
      <c r="AC27" s="44">
        <v>24</v>
      </c>
      <c r="AD27" s="44">
        <v>94</v>
      </c>
      <c r="AE27" s="45">
        <f t="shared" si="4"/>
        <v>32</v>
      </c>
      <c r="AF27" s="44" t="s">
        <v>47</v>
      </c>
      <c r="AG27" s="44" t="s">
        <v>47</v>
      </c>
      <c r="AH27" s="44" t="s">
        <v>47</v>
      </c>
      <c r="AN27" s="44">
        <v>24</v>
      </c>
      <c r="AO27" s="44">
        <v>106</v>
      </c>
      <c r="AP27" s="45">
        <f t="shared" si="6"/>
        <v>80</v>
      </c>
      <c r="AQ27" s="44" t="s">
        <v>49</v>
      </c>
      <c r="AS27">
        <v>24</v>
      </c>
      <c r="AT27">
        <v>103</v>
      </c>
      <c r="AU27" s="46">
        <f t="shared" si="7"/>
        <v>68.571428571428569</v>
      </c>
      <c r="AV27" t="s">
        <v>49</v>
      </c>
    </row>
    <row r="28" spans="1:48" ht="15.75" customHeight="1">
      <c r="A28" s="44">
        <v>25</v>
      </c>
      <c r="B28" s="44">
        <v>95</v>
      </c>
      <c r="C28" s="45">
        <f t="shared" si="0"/>
        <v>41.666666666666671</v>
      </c>
      <c r="D28" s="44" t="s">
        <v>48</v>
      </c>
      <c r="E28" s="44" t="s">
        <v>47</v>
      </c>
      <c r="F28" s="44" t="s">
        <v>47</v>
      </c>
      <c r="H28" s="44">
        <v>25</v>
      </c>
      <c r="I28" s="44">
        <v>91</v>
      </c>
      <c r="J28" s="45">
        <f t="shared" si="1"/>
        <v>22.727272727272727</v>
      </c>
      <c r="K28" s="44" t="s">
        <v>47</v>
      </c>
      <c r="L28" s="44" t="s">
        <v>47</v>
      </c>
      <c r="M28" s="44" t="s">
        <v>46</v>
      </c>
      <c r="O28" s="44">
        <v>25</v>
      </c>
      <c r="P28" s="44">
        <v>91</v>
      </c>
      <c r="Q28" s="45">
        <f t="shared" si="2"/>
        <v>22.727272727272727</v>
      </c>
      <c r="R28" s="44" t="s">
        <v>47</v>
      </c>
      <c r="S28" s="44" t="s">
        <v>47</v>
      </c>
      <c r="T28" s="44" t="s">
        <v>46</v>
      </c>
      <c r="V28" s="44">
        <v>25</v>
      </c>
      <c r="W28" s="44">
        <v>92</v>
      </c>
      <c r="X28" s="44">
        <f t="shared" si="3"/>
        <v>25</v>
      </c>
      <c r="Y28" s="44" t="s">
        <v>47</v>
      </c>
      <c r="Z28" s="44" t="s">
        <v>47</v>
      </c>
      <c r="AA28" s="44" t="s">
        <v>46</v>
      </c>
      <c r="AC28" s="44">
        <v>25</v>
      </c>
      <c r="AD28" s="44">
        <v>95</v>
      </c>
      <c r="AE28" s="45">
        <f t="shared" si="4"/>
        <v>33.333333333333329</v>
      </c>
      <c r="AF28" s="44" t="s">
        <v>47</v>
      </c>
      <c r="AG28" s="44" t="s">
        <v>47</v>
      </c>
      <c r="AH28" s="44" t="s">
        <v>47</v>
      </c>
      <c r="AN28" s="44">
        <v>25</v>
      </c>
      <c r="AO28" s="44">
        <v>108</v>
      </c>
      <c r="AP28" s="45">
        <f t="shared" si="6"/>
        <v>83.333333333333343</v>
      </c>
      <c r="AQ28" s="44" t="s">
        <v>49</v>
      </c>
      <c r="AS28">
        <v>25</v>
      </c>
      <c r="AT28">
        <v>103</v>
      </c>
      <c r="AU28" s="46">
        <f t="shared" si="7"/>
        <v>71.428571428571431</v>
      </c>
      <c r="AV28" t="s">
        <v>49</v>
      </c>
    </row>
    <row r="29" spans="1:48" ht="15.75" customHeight="1">
      <c r="A29" s="44">
        <v>26</v>
      </c>
      <c r="B29" s="44">
        <v>96</v>
      </c>
      <c r="C29" s="45">
        <f t="shared" si="0"/>
        <v>43.333333333333336</v>
      </c>
      <c r="D29" s="44" t="s">
        <v>48</v>
      </c>
      <c r="E29" s="44" t="s">
        <v>47</v>
      </c>
      <c r="F29" s="44" t="s">
        <v>47</v>
      </c>
      <c r="H29" s="44">
        <v>26</v>
      </c>
      <c r="I29" s="44">
        <v>92</v>
      </c>
      <c r="J29" s="45">
        <f t="shared" si="1"/>
        <v>23.636363636363637</v>
      </c>
      <c r="K29" s="44" t="s">
        <v>47</v>
      </c>
      <c r="L29" s="44" t="s">
        <v>47</v>
      </c>
      <c r="M29" s="44" t="s">
        <v>46</v>
      </c>
      <c r="O29" s="44">
        <v>26</v>
      </c>
      <c r="P29" s="44">
        <v>92</v>
      </c>
      <c r="Q29" s="45">
        <f t="shared" si="2"/>
        <v>23.636363636363637</v>
      </c>
      <c r="R29" s="44" t="s">
        <v>47</v>
      </c>
      <c r="S29" s="44" t="s">
        <v>47</v>
      </c>
      <c r="T29" s="44" t="s">
        <v>46</v>
      </c>
      <c r="V29" s="44">
        <v>26</v>
      </c>
      <c r="W29" s="44">
        <v>92</v>
      </c>
      <c r="X29" s="44">
        <f t="shared" si="3"/>
        <v>26</v>
      </c>
      <c r="Y29" s="44" t="s">
        <v>47</v>
      </c>
      <c r="Z29" s="44" t="s">
        <v>47</v>
      </c>
      <c r="AA29" s="44" t="s">
        <v>47</v>
      </c>
      <c r="AC29" s="44">
        <v>26</v>
      </c>
      <c r="AD29" s="44">
        <v>95</v>
      </c>
      <c r="AE29" s="45">
        <f t="shared" si="4"/>
        <v>34.666666666666671</v>
      </c>
      <c r="AF29" s="44" t="s">
        <v>47</v>
      </c>
      <c r="AG29" s="44" t="s">
        <v>47</v>
      </c>
      <c r="AH29" s="44" t="s">
        <v>47</v>
      </c>
      <c r="AN29" s="44">
        <v>26</v>
      </c>
      <c r="AO29" s="44">
        <v>109</v>
      </c>
      <c r="AP29" s="45">
        <f t="shared" si="6"/>
        <v>86.666666666666671</v>
      </c>
      <c r="AQ29" s="44" t="s">
        <v>50</v>
      </c>
      <c r="AS29">
        <v>26</v>
      </c>
      <c r="AT29">
        <v>104</v>
      </c>
      <c r="AU29" s="46">
        <f t="shared" si="7"/>
        <v>74.285714285714292</v>
      </c>
      <c r="AV29" t="s">
        <v>49</v>
      </c>
    </row>
    <row r="30" spans="1:48" ht="15.75" customHeight="1">
      <c r="A30" s="44">
        <v>27</v>
      </c>
      <c r="B30" s="44">
        <v>96</v>
      </c>
      <c r="C30" s="45">
        <f t="shared" si="0"/>
        <v>45</v>
      </c>
      <c r="D30" s="44" t="s">
        <v>48</v>
      </c>
      <c r="E30" s="44" t="s">
        <v>47</v>
      </c>
      <c r="F30" s="44" t="s">
        <v>47</v>
      </c>
      <c r="H30" s="44">
        <v>27</v>
      </c>
      <c r="I30" s="44">
        <v>92</v>
      </c>
      <c r="J30" s="45">
        <f t="shared" si="1"/>
        <v>24.545454545454547</v>
      </c>
      <c r="K30" s="44" t="s">
        <v>47</v>
      </c>
      <c r="L30" s="44" t="s">
        <v>47</v>
      </c>
      <c r="M30" s="44" t="s">
        <v>46</v>
      </c>
      <c r="O30" s="44">
        <v>27</v>
      </c>
      <c r="P30" s="44">
        <v>92</v>
      </c>
      <c r="Q30" s="45">
        <f t="shared" si="2"/>
        <v>24.545454545454547</v>
      </c>
      <c r="R30" s="44" t="s">
        <v>47</v>
      </c>
      <c r="S30" s="44" t="s">
        <v>47</v>
      </c>
      <c r="T30" s="44" t="s">
        <v>46</v>
      </c>
      <c r="V30" s="44">
        <v>27</v>
      </c>
      <c r="W30" s="44">
        <v>93</v>
      </c>
      <c r="X30" s="44">
        <f t="shared" si="3"/>
        <v>27</v>
      </c>
      <c r="Y30" s="44" t="s">
        <v>47</v>
      </c>
      <c r="Z30" s="44" t="s">
        <v>47</v>
      </c>
      <c r="AA30" s="44" t="s">
        <v>47</v>
      </c>
      <c r="AC30" s="44">
        <v>27</v>
      </c>
      <c r="AD30" s="44">
        <v>96</v>
      </c>
      <c r="AE30" s="45">
        <f t="shared" si="4"/>
        <v>36</v>
      </c>
      <c r="AF30" s="44" t="s">
        <v>48</v>
      </c>
      <c r="AG30" s="44" t="s">
        <v>47</v>
      </c>
      <c r="AH30" s="44" t="s">
        <v>47</v>
      </c>
      <c r="AN30" s="44">
        <v>27</v>
      </c>
      <c r="AO30" s="44">
        <v>111</v>
      </c>
      <c r="AP30" s="45">
        <f t="shared" si="6"/>
        <v>90</v>
      </c>
      <c r="AQ30" s="44" t="s">
        <v>50</v>
      </c>
      <c r="AS30">
        <v>27</v>
      </c>
      <c r="AT30">
        <v>105</v>
      </c>
      <c r="AU30" s="46">
        <f t="shared" si="7"/>
        <v>77.142857142857153</v>
      </c>
      <c r="AV30" t="s">
        <v>49</v>
      </c>
    </row>
    <row r="31" spans="1:48" ht="15.75" customHeight="1">
      <c r="A31" s="44">
        <v>28</v>
      </c>
      <c r="B31" s="44">
        <v>97</v>
      </c>
      <c r="C31" s="45">
        <f t="shared" si="0"/>
        <v>46.666666666666664</v>
      </c>
      <c r="D31" s="44" t="s">
        <v>48</v>
      </c>
      <c r="E31" s="44" t="s">
        <v>47</v>
      </c>
      <c r="F31" s="44" t="s">
        <v>47</v>
      </c>
      <c r="H31" s="44">
        <v>28</v>
      </c>
      <c r="I31" s="44">
        <v>92</v>
      </c>
      <c r="J31" s="45">
        <f t="shared" si="1"/>
        <v>25.454545454545453</v>
      </c>
      <c r="K31" s="44" t="s">
        <v>47</v>
      </c>
      <c r="L31" s="44" t="s">
        <v>47</v>
      </c>
      <c r="M31" s="44" t="s">
        <v>46</v>
      </c>
      <c r="O31" s="44">
        <v>28</v>
      </c>
      <c r="P31" s="44">
        <v>92</v>
      </c>
      <c r="Q31" s="45">
        <f t="shared" si="2"/>
        <v>25.454545454545453</v>
      </c>
      <c r="R31" s="44" t="s">
        <v>47</v>
      </c>
      <c r="S31" s="44" t="s">
        <v>47</v>
      </c>
      <c r="T31" s="44" t="s">
        <v>46</v>
      </c>
      <c r="V31" s="44">
        <v>28</v>
      </c>
      <c r="W31" s="44">
        <v>93</v>
      </c>
      <c r="X31" s="44">
        <f t="shared" si="3"/>
        <v>28.000000000000004</v>
      </c>
      <c r="Y31" s="44" t="s">
        <v>47</v>
      </c>
      <c r="Z31" s="44" t="s">
        <v>47</v>
      </c>
      <c r="AA31" s="44" t="s">
        <v>47</v>
      </c>
      <c r="AC31" s="44">
        <v>28</v>
      </c>
      <c r="AD31" s="44">
        <v>96</v>
      </c>
      <c r="AE31" s="45">
        <f t="shared" si="4"/>
        <v>37.333333333333336</v>
      </c>
      <c r="AF31" s="44" t="s">
        <v>48</v>
      </c>
      <c r="AG31" s="44" t="s">
        <v>47</v>
      </c>
      <c r="AH31" s="44" t="s">
        <v>47</v>
      </c>
      <c r="AN31" s="44">
        <v>28</v>
      </c>
      <c r="AO31" s="44">
        <v>112</v>
      </c>
      <c r="AP31" s="45">
        <f t="shared" si="6"/>
        <v>93.333333333333329</v>
      </c>
      <c r="AQ31" s="44" t="s">
        <v>50</v>
      </c>
      <c r="AS31">
        <v>28</v>
      </c>
      <c r="AT31">
        <v>106</v>
      </c>
      <c r="AU31" s="46">
        <f t="shared" si="7"/>
        <v>80</v>
      </c>
      <c r="AV31" t="s">
        <v>50</v>
      </c>
    </row>
    <row r="32" spans="1:48" ht="15.75" customHeight="1">
      <c r="A32" s="44">
        <v>29</v>
      </c>
      <c r="B32" s="44">
        <v>97</v>
      </c>
      <c r="C32" s="45">
        <f t="shared" si="0"/>
        <v>48.333333333333336</v>
      </c>
      <c r="D32" s="44" t="s">
        <v>48</v>
      </c>
      <c r="E32" s="44" t="s">
        <v>48</v>
      </c>
      <c r="F32" s="44" t="s">
        <v>47</v>
      </c>
      <c r="H32" s="44">
        <v>29</v>
      </c>
      <c r="I32" s="44">
        <v>93</v>
      </c>
      <c r="J32" s="45">
        <f t="shared" si="1"/>
        <v>26.36363636363636</v>
      </c>
      <c r="K32" s="44" t="s">
        <v>47</v>
      </c>
      <c r="L32" s="44" t="s">
        <v>47</v>
      </c>
      <c r="M32" s="44" t="s">
        <v>47</v>
      </c>
      <c r="O32" s="44">
        <v>29</v>
      </c>
      <c r="P32" s="44">
        <v>93</v>
      </c>
      <c r="Q32" s="45">
        <f t="shared" si="2"/>
        <v>26.36363636363636</v>
      </c>
      <c r="R32" s="44" t="s">
        <v>47</v>
      </c>
      <c r="S32" s="44" t="s">
        <v>47</v>
      </c>
      <c r="T32" s="44" t="s">
        <v>47</v>
      </c>
      <c r="V32" s="44">
        <v>29</v>
      </c>
      <c r="W32" s="44">
        <v>93</v>
      </c>
      <c r="X32" s="44">
        <f t="shared" si="3"/>
        <v>28.999999999999996</v>
      </c>
      <c r="Y32" s="44" t="s">
        <v>47</v>
      </c>
      <c r="Z32" s="44" t="s">
        <v>47</v>
      </c>
      <c r="AA32" s="44" t="s">
        <v>47</v>
      </c>
      <c r="AC32" s="44">
        <v>29</v>
      </c>
      <c r="AD32" s="44">
        <v>96</v>
      </c>
      <c r="AE32" s="45">
        <f t="shared" si="4"/>
        <v>38.666666666666664</v>
      </c>
      <c r="AF32" s="44" t="s">
        <v>48</v>
      </c>
      <c r="AG32" s="44" t="s">
        <v>47</v>
      </c>
      <c r="AH32" s="44" t="s">
        <v>47</v>
      </c>
      <c r="AN32" s="44">
        <v>29</v>
      </c>
      <c r="AO32" s="44">
        <v>115</v>
      </c>
      <c r="AP32" s="45">
        <f t="shared" si="6"/>
        <v>96.666666666666671</v>
      </c>
      <c r="AQ32" s="44" t="s">
        <v>50</v>
      </c>
      <c r="AS32">
        <v>29</v>
      </c>
      <c r="AT32">
        <v>107</v>
      </c>
      <c r="AU32" s="46">
        <f t="shared" si="7"/>
        <v>82.857142857142861</v>
      </c>
      <c r="AV32" t="s">
        <v>50</v>
      </c>
    </row>
    <row r="33" spans="1:48" ht="15.75" customHeight="1">
      <c r="A33" s="44">
        <v>30</v>
      </c>
      <c r="B33" s="44">
        <v>98</v>
      </c>
      <c r="C33" s="45">
        <f t="shared" si="0"/>
        <v>50</v>
      </c>
      <c r="D33" s="44" t="s">
        <v>48</v>
      </c>
      <c r="E33" s="44" t="s">
        <v>48</v>
      </c>
      <c r="F33" s="44" t="s">
        <v>47</v>
      </c>
      <c r="H33" s="44">
        <v>30</v>
      </c>
      <c r="I33" s="44">
        <v>93</v>
      </c>
      <c r="J33" s="45">
        <f t="shared" si="1"/>
        <v>27.27272727272727</v>
      </c>
      <c r="K33" s="44" t="s">
        <v>47</v>
      </c>
      <c r="L33" s="44" t="s">
        <v>47</v>
      </c>
      <c r="M33" s="44" t="s">
        <v>47</v>
      </c>
      <c r="O33" s="44">
        <v>30</v>
      </c>
      <c r="P33" s="44">
        <v>93</v>
      </c>
      <c r="Q33" s="45">
        <f t="shared" si="2"/>
        <v>27.27272727272727</v>
      </c>
      <c r="R33" s="44" t="s">
        <v>47</v>
      </c>
      <c r="S33" s="44" t="s">
        <v>47</v>
      </c>
      <c r="T33" s="44" t="s">
        <v>47</v>
      </c>
      <c r="V33" s="44">
        <v>30</v>
      </c>
      <c r="W33" s="44">
        <v>94</v>
      </c>
      <c r="X33" s="44">
        <f t="shared" si="3"/>
        <v>30</v>
      </c>
      <c r="Y33" s="44" t="s">
        <v>47</v>
      </c>
      <c r="Z33" s="44" t="s">
        <v>47</v>
      </c>
      <c r="AA33" s="44" t="s">
        <v>47</v>
      </c>
      <c r="AC33" s="44">
        <v>30</v>
      </c>
      <c r="AD33" s="44">
        <v>97</v>
      </c>
      <c r="AE33" s="45">
        <f t="shared" si="4"/>
        <v>40</v>
      </c>
      <c r="AF33" s="44" t="s">
        <v>48</v>
      </c>
      <c r="AG33" s="44" t="s">
        <v>47</v>
      </c>
      <c r="AH33" s="44" t="s">
        <v>47</v>
      </c>
      <c r="AN33" s="44">
        <v>30</v>
      </c>
      <c r="AO33" s="44">
        <v>115</v>
      </c>
      <c r="AP33" s="45">
        <f t="shared" si="6"/>
        <v>100</v>
      </c>
      <c r="AQ33" s="44" t="s">
        <v>50</v>
      </c>
      <c r="AS33">
        <v>30</v>
      </c>
      <c r="AT33">
        <v>108</v>
      </c>
      <c r="AU33" s="46">
        <f t="shared" si="7"/>
        <v>85.714285714285708</v>
      </c>
      <c r="AV33" t="s">
        <v>50</v>
      </c>
    </row>
    <row r="34" spans="1:48" ht="15.75" customHeight="1">
      <c r="A34" s="44">
        <v>31</v>
      </c>
      <c r="B34" s="44">
        <v>98</v>
      </c>
      <c r="C34" s="45">
        <f t="shared" si="0"/>
        <v>51.666666666666671</v>
      </c>
      <c r="D34" s="44" t="s">
        <v>48</v>
      </c>
      <c r="E34" s="44" t="s">
        <v>48</v>
      </c>
      <c r="F34" s="44" t="s">
        <v>47</v>
      </c>
      <c r="H34" s="44">
        <v>31</v>
      </c>
      <c r="I34" s="44">
        <v>93</v>
      </c>
      <c r="J34" s="45">
        <f t="shared" si="1"/>
        <v>28.18181818181818</v>
      </c>
      <c r="K34" s="44" t="s">
        <v>47</v>
      </c>
      <c r="L34" s="44" t="s">
        <v>47</v>
      </c>
      <c r="M34" s="44" t="s">
        <v>47</v>
      </c>
      <c r="O34" s="44">
        <v>31</v>
      </c>
      <c r="P34" s="44">
        <v>93</v>
      </c>
      <c r="Q34" s="45">
        <f t="shared" si="2"/>
        <v>28.18181818181818</v>
      </c>
      <c r="R34" s="44" t="s">
        <v>47</v>
      </c>
      <c r="S34" s="44" t="s">
        <v>47</v>
      </c>
      <c r="T34" s="44" t="s">
        <v>47</v>
      </c>
      <c r="V34" s="44">
        <v>31</v>
      </c>
      <c r="W34" s="44">
        <v>94</v>
      </c>
      <c r="X34" s="44">
        <f t="shared" si="3"/>
        <v>31</v>
      </c>
      <c r="Y34" s="44" t="s">
        <v>47</v>
      </c>
      <c r="Z34" s="44" t="s">
        <v>47</v>
      </c>
      <c r="AA34" s="44" t="s">
        <v>47</v>
      </c>
      <c r="AC34" s="44">
        <v>31</v>
      </c>
      <c r="AD34" s="44">
        <v>97</v>
      </c>
      <c r="AE34" s="45">
        <f t="shared" si="4"/>
        <v>41.333333333333336</v>
      </c>
      <c r="AF34" s="44" t="s">
        <v>48</v>
      </c>
      <c r="AG34" s="44" t="s">
        <v>47</v>
      </c>
      <c r="AH34" s="44" t="s">
        <v>47</v>
      </c>
      <c r="AS34">
        <v>31</v>
      </c>
      <c r="AT34">
        <v>110</v>
      </c>
      <c r="AU34" s="46">
        <f t="shared" si="7"/>
        <v>88.571428571428569</v>
      </c>
      <c r="AV34" t="s">
        <v>50</v>
      </c>
    </row>
    <row r="35" spans="1:48" ht="15.75" customHeight="1">
      <c r="A35" s="44">
        <v>32</v>
      </c>
      <c r="B35" s="44">
        <v>98</v>
      </c>
      <c r="C35" s="45">
        <f t="shared" si="0"/>
        <v>53.333333333333336</v>
      </c>
      <c r="D35" s="44" t="s">
        <v>49</v>
      </c>
      <c r="E35" s="44" t="s">
        <v>48</v>
      </c>
      <c r="F35" s="44" t="s">
        <v>47</v>
      </c>
      <c r="H35" s="44">
        <v>32</v>
      </c>
      <c r="I35" s="44">
        <v>93</v>
      </c>
      <c r="J35" s="45">
        <f t="shared" si="1"/>
        <v>29.09090909090909</v>
      </c>
      <c r="K35" s="44" t="s">
        <v>47</v>
      </c>
      <c r="L35" s="44" t="s">
        <v>47</v>
      </c>
      <c r="M35" s="44" t="s">
        <v>47</v>
      </c>
      <c r="O35" s="44">
        <v>32</v>
      </c>
      <c r="P35" s="44">
        <v>93</v>
      </c>
      <c r="Q35" s="45">
        <f t="shared" si="2"/>
        <v>29.09090909090909</v>
      </c>
      <c r="R35" s="44" t="s">
        <v>47</v>
      </c>
      <c r="S35" s="44" t="s">
        <v>47</v>
      </c>
      <c r="T35" s="44" t="s">
        <v>47</v>
      </c>
      <c r="V35" s="44">
        <v>32</v>
      </c>
      <c r="W35" s="44">
        <v>94</v>
      </c>
      <c r="X35" s="44">
        <f t="shared" si="3"/>
        <v>32</v>
      </c>
      <c r="Y35" s="44" t="s">
        <v>47</v>
      </c>
      <c r="Z35" s="44" t="s">
        <v>47</v>
      </c>
      <c r="AA35" s="44" t="s">
        <v>47</v>
      </c>
      <c r="AC35" s="44">
        <v>32</v>
      </c>
      <c r="AD35" s="44">
        <v>97</v>
      </c>
      <c r="AE35" s="45">
        <f t="shared" si="4"/>
        <v>42.666666666666671</v>
      </c>
      <c r="AF35" s="44" t="s">
        <v>48</v>
      </c>
      <c r="AG35" s="44" t="s">
        <v>47</v>
      </c>
      <c r="AH35" s="44" t="s">
        <v>47</v>
      </c>
      <c r="AS35">
        <v>32</v>
      </c>
      <c r="AT35">
        <v>111</v>
      </c>
      <c r="AU35" s="46">
        <f t="shared" si="7"/>
        <v>91.428571428571431</v>
      </c>
      <c r="AV35" t="s">
        <v>50</v>
      </c>
    </row>
    <row r="36" spans="1:48" ht="15.75" customHeight="1">
      <c r="A36" s="44">
        <v>33</v>
      </c>
      <c r="B36" s="44">
        <v>99</v>
      </c>
      <c r="C36" s="45">
        <f t="shared" si="0"/>
        <v>55.000000000000007</v>
      </c>
      <c r="D36" s="44" t="s">
        <v>49</v>
      </c>
      <c r="E36" s="44" t="s">
        <v>48</v>
      </c>
      <c r="F36" s="44" t="s">
        <v>47</v>
      </c>
      <c r="H36" s="44">
        <v>33</v>
      </c>
      <c r="I36" s="44">
        <v>94</v>
      </c>
      <c r="J36" s="45">
        <f t="shared" si="1"/>
        <v>30</v>
      </c>
      <c r="K36" s="44" t="s">
        <v>47</v>
      </c>
      <c r="L36" s="44" t="s">
        <v>47</v>
      </c>
      <c r="M36" s="44" t="s">
        <v>47</v>
      </c>
      <c r="O36" s="44">
        <v>33</v>
      </c>
      <c r="P36" s="44">
        <v>94</v>
      </c>
      <c r="Q36" s="45">
        <f t="shared" si="2"/>
        <v>30</v>
      </c>
      <c r="R36" s="44" t="s">
        <v>47</v>
      </c>
      <c r="S36" s="44" t="s">
        <v>47</v>
      </c>
      <c r="T36" s="44" t="s">
        <v>47</v>
      </c>
      <c r="V36" s="44">
        <v>33</v>
      </c>
      <c r="W36" s="44">
        <v>95</v>
      </c>
      <c r="X36" s="44">
        <f t="shared" si="3"/>
        <v>33</v>
      </c>
      <c r="Y36" s="44" t="s">
        <v>47</v>
      </c>
      <c r="Z36" s="44" t="s">
        <v>47</v>
      </c>
      <c r="AA36" s="44" t="s">
        <v>47</v>
      </c>
      <c r="AC36" s="44">
        <v>33</v>
      </c>
      <c r="AD36" s="44">
        <v>98</v>
      </c>
      <c r="AE36" s="45">
        <f t="shared" si="4"/>
        <v>44</v>
      </c>
      <c r="AF36" s="44" t="s">
        <v>48</v>
      </c>
      <c r="AG36" s="44" t="s">
        <v>48</v>
      </c>
      <c r="AH36" s="44" t="s">
        <v>47</v>
      </c>
      <c r="AS36">
        <v>33</v>
      </c>
      <c r="AT36">
        <v>112</v>
      </c>
      <c r="AU36" s="46">
        <f t="shared" si="7"/>
        <v>94.285714285714278</v>
      </c>
      <c r="AV36" t="s">
        <v>50</v>
      </c>
    </row>
    <row r="37" spans="1:48" ht="15.75" customHeight="1">
      <c r="A37" s="44">
        <v>34</v>
      </c>
      <c r="B37" s="44">
        <v>99</v>
      </c>
      <c r="C37" s="45">
        <f t="shared" si="0"/>
        <v>56.666666666666664</v>
      </c>
      <c r="D37" s="44" t="s">
        <v>49</v>
      </c>
      <c r="E37" s="44" t="s">
        <v>48</v>
      </c>
      <c r="F37" s="44" t="s">
        <v>48</v>
      </c>
      <c r="H37" s="44">
        <v>34</v>
      </c>
      <c r="I37" s="44">
        <v>94</v>
      </c>
      <c r="J37" s="45">
        <f t="shared" si="1"/>
        <v>30.909090909090907</v>
      </c>
      <c r="K37" s="44" t="s">
        <v>47</v>
      </c>
      <c r="L37" s="44" t="s">
        <v>47</v>
      </c>
      <c r="M37" s="44" t="s">
        <v>47</v>
      </c>
      <c r="O37" s="44">
        <v>34</v>
      </c>
      <c r="P37" s="44">
        <v>94</v>
      </c>
      <c r="Q37" s="45">
        <f t="shared" si="2"/>
        <v>30.909090909090907</v>
      </c>
      <c r="R37" s="44" t="s">
        <v>47</v>
      </c>
      <c r="S37" s="44" t="s">
        <v>47</v>
      </c>
      <c r="T37" s="44" t="s">
        <v>47</v>
      </c>
      <c r="V37" s="44">
        <v>34</v>
      </c>
      <c r="W37" s="44">
        <v>95</v>
      </c>
      <c r="X37" s="44">
        <f t="shared" si="3"/>
        <v>34</v>
      </c>
      <c r="Y37" s="44" t="s">
        <v>47</v>
      </c>
      <c r="Z37" s="44" t="s">
        <v>47</v>
      </c>
      <c r="AA37" s="44" t="s">
        <v>47</v>
      </c>
      <c r="AC37" s="44">
        <v>34</v>
      </c>
      <c r="AD37" s="44">
        <v>98</v>
      </c>
      <c r="AE37" s="45">
        <f t="shared" si="4"/>
        <v>45.333333333333329</v>
      </c>
      <c r="AF37" s="44" t="s">
        <v>48</v>
      </c>
      <c r="AG37" s="44" t="s">
        <v>48</v>
      </c>
      <c r="AH37" s="44" t="s">
        <v>47</v>
      </c>
      <c r="AS37">
        <v>34</v>
      </c>
      <c r="AT37">
        <v>115</v>
      </c>
      <c r="AU37" s="46">
        <f t="shared" si="7"/>
        <v>97.142857142857139</v>
      </c>
      <c r="AV37" t="s">
        <v>50</v>
      </c>
    </row>
    <row r="38" spans="1:48" ht="15.75" customHeight="1">
      <c r="A38" s="44">
        <v>35</v>
      </c>
      <c r="B38" s="44">
        <v>100</v>
      </c>
      <c r="C38" s="45">
        <f t="shared" si="0"/>
        <v>58.333333333333336</v>
      </c>
      <c r="D38" s="44" t="s">
        <v>49</v>
      </c>
      <c r="E38" s="44" t="s">
        <v>48</v>
      </c>
      <c r="F38" s="44" t="s">
        <v>48</v>
      </c>
      <c r="H38" s="44">
        <v>35</v>
      </c>
      <c r="I38" s="44">
        <v>94</v>
      </c>
      <c r="J38" s="45">
        <f t="shared" si="1"/>
        <v>31.818181818181817</v>
      </c>
      <c r="K38" s="44" t="s">
        <v>47</v>
      </c>
      <c r="L38" s="44" t="s">
        <v>47</v>
      </c>
      <c r="M38" s="44" t="s">
        <v>47</v>
      </c>
      <c r="O38" s="44">
        <v>35</v>
      </c>
      <c r="P38" s="44">
        <v>94</v>
      </c>
      <c r="Q38" s="45">
        <f t="shared" si="2"/>
        <v>31.818181818181817</v>
      </c>
      <c r="R38" s="44" t="s">
        <v>47</v>
      </c>
      <c r="S38" s="44" t="s">
        <v>47</v>
      </c>
      <c r="T38" s="44" t="s">
        <v>47</v>
      </c>
      <c r="V38" s="44">
        <v>35</v>
      </c>
      <c r="W38" s="44">
        <v>95</v>
      </c>
      <c r="X38" s="44">
        <f t="shared" si="3"/>
        <v>35</v>
      </c>
      <c r="Y38" s="44" t="s">
        <v>47</v>
      </c>
      <c r="Z38" s="44" t="s">
        <v>47</v>
      </c>
      <c r="AA38" s="44" t="s">
        <v>47</v>
      </c>
      <c r="AC38" s="44">
        <v>35</v>
      </c>
      <c r="AD38" s="44">
        <v>98</v>
      </c>
      <c r="AE38" s="45">
        <f t="shared" si="4"/>
        <v>46.666666666666664</v>
      </c>
      <c r="AF38" s="44" t="s">
        <v>48</v>
      </c>
      <c r="AG38" s="44" t="s">
        <v>48</v>
      </c>
      <c r="AH38" s="44" t="s">
        <v>47</v>
      </c>
      <c r="AS38">
        <v>35</v>
      </c>
      <c r="AT38">
        <v>115</v>
      </c>
      <c r="AU38" s="46">
        <f t="shared" si="7"/>
        <v>100</v>
      </c>
      <c r="AV38" t="s">
        <v>50</v>
      </c>
    </row>
    <row r="39" spans="1:48" ht="15.75" customHeight="1">
      <c r="A39" s="44">
        <v>36</v>
      </c>
      <c r="B39" s="44">
        <v>100</v>
      </c>
      <c r="C39" s="45">
        <f t="shared" si="0"/>
        <v>60</v>
      </c>
      <c r="D39" s="44" t="s">
        <v>49</v>
      </c>
      <c r="E39" s="44" t="s">
        <v>48</v>
      </c>
      <c r="F39" s="44" t="s">
        <v>48</v>
      </c>
      <c r="H39" s="44">
        <v>36</v>
      </c>
      <c r="I39" s="44">
        <v>95</v>
      </c>
      <c r="J39" s="45">
        <f t="shared" si="1"/>
        <v>32.727272727272727</v>
      </c>
      <c r="K39" s="44" t="s">
        <v>47</v>
      </c>
      <c r="L39" s="44" t="s">
        <v>47</v>
      </c>
      <c r="M39" s="44" t="s">
        <v>47</v>
      </c>
      <c r="O39" s="44">
        <v>36</v>
      </c>
      <c r="P39" s="44">
        <v>95</v>
      </c>
      <c r="Q39" s="45">
        <f t="shared" si="2"/>
        <v>32.727272727272727</v>
      </c>
      <c r="R39" s="44" t="s">
        <v>47</v>
      </c>
      <c r="S39" s="44" t="s">
        <v>47</v>
      </c>
      <c r="T39" s="44" t="s">
        <v>47</v>
      </c>
      <c r="V39" s="44">
        <v>36</v>
      </c>
      <c r="W39" s="44">
        <v>96</v>
      </c>
      <c r="X39" s="44">
        <f t="shared" si="3"/>
        <v>36</v>
      </c>
      <c r="Y39" s="44" t="s">
        <v>48</v>
      </c>
      <c r="Z39" s="44" t="s">
        <v>47</v>
      </c>
      <c r="AA39" s="44" t="s">
        <v>47</v>
      </c>
      <c r="AC39" s="44">
        <v>36</v>
      </c>
      <c r="AD39" s="44">
        <v>99</v>
      </c>
      <c r="AE39" s="45">
        <f t="shared" si="4"/>
        <v>48</v>
      </c>
      <c r="AF39" s="44" t="s">
        <v>48</v>
      </c>
      <c r="AG39" s="44" t="s">
        <v>48</v>
      </c>
      <c r="AH39" s="44" t="s">
        <v>47</v>
      </c>
    </row>
    <row r="40" spans="1:48" ht="15.75" customHeight="1">
      <c r="A40" s="44">
        <v>37</v>
      </c>
      <c r="B40" s="44">
        <v>101</v>
      </c>
      <c r="C40" s="45">
        <f t="shared" si="0"/>
        <v>61.666666666666671</v>
      </c>
      <c r="D40" s="44" t="s">
        <v>49</v>
      </c>
      <c r="E40" s="44" t="s">
        <v>48</v>
      </c>
      <c r="F40" s="44" t="s">
        <v>48</v>
      </c>
      <c r="H40" s="44">
        <v>37</v>
      </c>
      <c r="I40" s="44">
        <v>95</v>
      </c>
      <c r="J40" s="45">
        <f t="shared" si="1"/>
        <v>33.636363636363633</v>
      </c>
      <c r="K40" s="44" t="s">
        <v>47</v>
      </c>
      <c r="L40" s="44" t="s">
        <v>47</v>
      </c>
      <c r="M40" s="44" t="s">
        <v>47</v>
      </c>
      <c r="O40" s="44">
        <v>37</v>
      </c>
      <c r="P40" s="44">
        <v>95</v>
      </c>
      <c r="Q40" s="45">
        <f t="shared" si="2"/>
        <v>33.636363636363633</v>
      </c>
      <c r="R40" s="44" t="s">
        <v>47</v>
      </c>
      <c r="S40" s="44" t="s">
        <v>47</v>
      </c>
      <c r="T40" s="44" t="s">
        <v>47</v>
      </c>
      <c r="V40" s="44">
        <v>37</v>
      </c>
      <c r="W40" s="44">
        <v>96</v>
      </c>
      <c r="X40" s="44">
        <f t="shared" si="3"/>
        <v>37</v>
      </c>
      <c r="Y40" s="44" t="s">
        <v>48</v>
      </c>
      <c r="Z40" s="44" t="s">
        <v>47</v>
      </c>
      <c r="AA40" s="44" t="s">
        <v>47</v>
      </c>
      <c r="AC40" s="44">
        <v>37</v>
      </c>
      <c r="AD40" s="44">
        <v>99</v>
      </c>
      <c r="AE40" s="45">
        <f t="shared" si="4"/>
        <v>49.333333333333336</v>
      </c>
      <c r="AF40" s="44" t="s">
        <v>48</v>
      </c>
      <c r="AG40" s="44" t="s">
        <v>48</v>
      </c>
      <c r="AH40" s="44" t="s">
        <v>47</v>
      </c>
    </row>
    <row r="41" spans="1:48" ht="15.75" customHeight="1">
      <c r="A41" s="44">
        <v>38</v>
      </c>
      <c r="B41" s="44">
        <v>101</v>
      </c>
      <c r="C41" s="45">
        <f t="shared" si="0"/>
        <v>63.333333333333329</v>
      </c>
      <c r="D41" s="44" t="s">
        <v>49</v>
      </c>
      <c r="E41" s="44" t="s">
        <v>48</v>
      </c>
      <c r="F41" s="44" t="s">
        <v>48</v>
      </c>
      <c r="H41" s="44">
        <v>38</v>
      </c>
      <c r="I41" s="44">
        <v>95</v>
      </c>
      <c r="J41" s="45">
        <f t="shared" si="1"/>
        <v>34.545454545454547</v>
      </c>
      <c r="K41" s="44" t="s">
        <v>47</v>
      </c>
      <c r="L41" s="44" t="s">
        <v>47</v>
      </c>
      <c r="M41" s="44" t="s">
        <v>47</v>
      </c>
      <c r="O41" s="44">
        <v>38</v>
      </c>
      <c r="P41" s="44">
        <v>95</v>
      </c>
      <c r="Q41" s="45">
        <f t="shared" si="2"/>
        <v>34.545454545454547</v>
      </c>
      <c r="R41" s="44" t="s">
        <v>47</v>
      </c>
      <c r="S41" s="44" t="s">
        <v>47</v>
      </c>
      <c r="T41" s="44" t="s">
        <v>47</v>
      </c>
      <c r="V41" s="44">
        <v>38</v>
      </c>
      <c r="W41" s="44">
        <v>96</v>
      </c>
      <c r="X41" s="44">
        <f t="shared" si="3"/>
        <v>38</v>
      </c>
      <c r="Y41" s="44" t="s">
        <v>48</v>
      </c>
      <c r="Z41" s="44" t="s">
        <v>47</v>
      </c>
      <c r="AA41" s="44" t="s">
        <v>47</v>
      </c>
      <c r="AC41" s="44">
        <v>38</v>
      </c>
      <c r="AD41" s="44">
        <v>99</v>
      </c>
      <c r="AE41" s="45">
        <f t="shared" si="4"/>
        <v>50.666666666666671</v>
      </c>
      <c r="AF41" s="44" t="s">
        <v>48</v>
      </c>
      <c r="AG41" s="44" t="s">
        <v>48</v>
      </c>
      <c r="AH41" s="44" t="s">
        <v>47</v>
      </c>
    </row>
    <row r="42" spans="1:48" ht="15.75" customHeight="1">
      <c r="A42" s="44">
        <v>39</v>
      </c>
      <c r="B42" s="44">
        <v>102</v>
      </c>
      <c r="C42" s="45">
        <f t="shared" si="0"/>
        <v>65</v>
      </c>
      <c r="D42" s="44" t="s">
        <v>49</v>
      </c>
      <c r="E42" s="44" t="s">
        <v>49</v>
      </c>
      <c r="F42" s="44" t="s">
        <v>48</v>
      </c>
      <c r="H42" s="44">
        <v>39</v>
      </c>
      <c r="I42" s="44">
        <v>95</v>
      </c>
      <c r="J42" s="45">
        <f t="shared" si="1"/>
        <v>35.454545454545453</v>
      </c>
      <c r="K42" s="44" t="s">
        <v>47</v>
      </c>
      <c r="L42" s="44" t="s">
        <v>47</v>
      </c>
      <c r="M42" s="44" t="s">
        <v>47</v>
      </c>
      <c r="O42" s="44">
        <v>39</v>
      </c>
      <c r="P42" s="44">
        <v>95</v>
      </c>
      <c r="Q42" s="45">
        <f t="shared" si="2"/>
        <v>35.454545454545453</v>
      </c>
      <c r="R42" s="44" t="s">
        <v>47</v>
      </c>
      <c r="S42" s="44" t="s">
        <v>47</v>
      </c>
      <c r="T42" s="44" t="s">
        <v>47</v>
      </c>
      <c r="V42" s="44">
        <v>39</v>
      </c>
      <c r="W42" s="44">
        <v>97</v>
      </c>
      <c r="X42" s="44">
        <f t="shared" si="3"/>
        <v>39</v>
      </c>
      <c r="Y42" s="44" t="s">
        <v>48</v>
      </c>
      <c r="Z42" s="44" t="s">
        <v>47</v>
      </c>
      <c r="AA42" s="44" t="s">
        <v>47</v>
      </c>
      <c r="AC42" s="44">
        <v>39</v>
      </c>
      <c r="AD42" s="44">
        <v>100</v>
      </c>
      <c r="AE42" s="45">
        <f t="shared" si="4"/>
        <v>52</v>
      </c>
      <c r="AF42" s="44" t="s">
        <v>49</v>
      </c>
      <c r="AG42" s="44" t="s">
        <v>48</v>
      </c>
      <c r="AH42" s="44" t="s">
        <v>48</v>
      </c>
    </row>
    <row r="43" spans="1:48" ht="15.75" customHeight="1">
      <c r="A43" s="44">
        <v>40</v>
      </c>
      <c r="B43" s="44">
        <v>102</v>
      </c>
      <c r="C43" s="45">
        <f t="shared" si="0"/>
        <v>66.666666666666657</v>
      </c>
      <c r="D43" s="44" t="s">
        <v>49</v>
      </c>
      <c r="E43" s="44" t="s">
        <v>49</v>
      </c>
      <c r="F43" s="44" t="s">
        <v>48</v>
      </c>
      <c r="H43" s="44">
        <v>40</v>
      </c>
      <c r="I43" s="44">
        <v>96</v>
      </c>
      <c r="J43" s="45">
        <f t="shared" si="1"/>
        <v>36.363636363636367</v>
      </c>
      <c r="K43" s="44" t="s">
        <v>48</v>
      </c>
      <c r="L43" s="44" t="s">
        <v>47</v>
      </c>
      <c r="M43" s="44" t="s">
        <v>47</v>
      </c>
      <c r="O43" s="44">
        <v>40</v>
      </c>
      <c r="P43" s="44">
        <v>96</v>
      </c>
      <c r="Q43" s="45">
        <f t="shared" si="2"/>
        <v>36.363636363636367</v>
      </c>
      <c r="R43" s="44" t="s">
        <v>48</v>
      </c>
      <c r="S43" s="44" t="s">
        <v>47</v>
      </c>
      <c r="T43" s="44" t="s">
        <v>47</v>
      </c>
      <c r="V43" s="44">
        <v>40</v>
      </c>
      <c r="W43" s="44">
        <v>97</v>
      </c>
      <c r="X43" s="44">
        <f t="shared" si="3"/>
        <v>40</v>
      </c>
      <c r="Y43" s="44" t="s">
        <v>48</v>
      </c>
      <c r="Z43" s="44" t="s">
        <v>47</v>
      </c>
      <c r="AA43" s="44" t="s">
        <v>47</v>
      </c>
      <c r="AC43" s="44">
        <v>40</v>
      </c>
      <c r="AD43" s="44">
        <v>100</v>
      </c>
      <c r="AE43" s="45">
        <f t="shared" si="4"/>
        <v>53.333333333333336</v>
      </c>
      <c r="AF43" s="44" t="s">
        <v>49</v>
      </c>
      <c r="AG43" s="44" t="s">
        <v>48</v>
      </c>
      <c r="AH43" s="44" t="s">
        <v>48</v>
      </c>
    </row>
    <row r="44" spans="1:48" ht="15.75" customHeight="1">
      <c r="A44" s="44">
        <v>41</v>
      </c>
      <c r="B44" s="44">
        <v>103</v>
      </c>
      <c r="C44" s="45">
        <f t="shared" si="0"/>
        <v>68.333333333333329</v>
      </c>
      <c r="D44" s="44" t="s">
        <v>49</v>
      </c>
      <c r="E44" s="44" t="s">
        <v>49</v>
      </c>
      <c r="F44" s="44" t="s">
        <v>48</v>
      </c>
      <c r="H44" s="44">
        <v>41</v>
      </c>
      <c r="I44" s="44">
        <v>96</v>
      </c>
      <c r="J44" s="45">
        <f t="shared" si="1"/>
        <v>37.272727272727273</v>
      </c>
      <c r="K44" s="44" t="s">
        <v>48</v>
      </c>
      <c r="L44" s="44" t="s">
        <v>47</v>
      </c>
      <c r="M44" s="44" t="s">
        <v>47</v>
      </c>
      <c r="O44" s="44">
        <v>41</v>
      </c>
      <c r="P44" s="44">
        <v>96</v>
      </c>
      <c r="Q44" s="45">
        <f t="shared" si="2"/>
        <v>37.272727272727273</v>
      </c>
      <c r="R44" s="44" t="s">
        <v>48</v>
      </c>
      <c r="S44" s="44" t="s">
        <v>47</v>
      </c>
      <c r="T44" s="44" t="s">
        <v>47</v>
      </c>
      <c r="V44" s="44">
        <v>41</v>
      </c>
      <c r="W44" s="44">
        <v>97</v>
      </c>
      <c r="X44" s="44">
        <f t="shared" si="3"/>
        <v>41</v>
      </c>
      <c r="Y44" s="44" t="s">
        <v>48</v>
      </c>
      <c r="Z44" s="44" t="s">
        <v>47</v>
      </c>
      <c r="AA44" s="44" t="s">
        <v>47</v>
      </c>
      <c r="AC44" s="44">
        <v>41</v>
      </c>
      <c r="AD44" s="44">
        <v>101</v>
      </c>
      <c r="AE44" s="45">
        <f t="shared" si="4"/>
        <v>54.666666666666664</v>
      </c>
      <c r="AF44" s="44" t="s">
        <v>49</v>
      </c>
      <c r="AG44" s="44" t="s">
        <v>48</v>
      </c>
      <c r="AH44" s="44" t="s">
        <v>48</v>
      </c>
    </row>
    <row r="45" spans="1:48" ht="15.75" customHeight="1">
      <c r="A45" s="44">
        <v>42</v>
      </c>
      <c r="B45" s="44">
        <v>103</v>
      </c>
      <c r="C45" s="45">
        <f t="shared" si="0"/>
        <v>70</v>
      </c>
      <c r="D45" s="44" t="s">
        <v>49</v>
      </c>
      <c r="E45" s="44" t="s">
        <v>49</v>
      </c>
      <c r="F45" s="44" t="s">
        <v>48</v>
      </c>
      <c r="H45" s="44">
        <v>42</v>
      </c>
      <c r="I45" s="44">
        <v>96</v>
      </c>
      <c r="J45" s="45">
        <f t="shared" si="1"/>
        <v>38.181818181818187</v>
      </c>
      <c r="K45" s="44" t="s">
        <v>48</v>
      </c>
      <c r="L45" s="44" t="s">
        <v>47</v>
      </c>
      <c r="M45" s="44" t="s">
        <v>47</v>
      </c>
      <c r="O45" s="44">
        <v>42</v>
      </c>
      <c r="P45" s="44">
        <v>96</v>
      </c>
      <c r="Q45" s="45">
        <f t="shared" si="2"/>
        <v>38.181818181818187</v>
      </c>
      <c r="R45" s="44" t="s">
        <v>48</v>
      </c>
      <c r="S45" s="44" t="s">
        <v>47</v>
      </c>
      <c r="T45" s="44" t="s">
        <v>47</v>
      </c>
      <c r="V45" s="44">
        <v>42</v>
      </c>
      <c r="W45" s="44">
        <v>97</v>
      </c>
      <c r="X45" s="44">
        <f t="shared" si="3"/>
        <v>42</v>
      </c>
      <c r="Y45" s="44" t="s">
        <v>48</v>
      </c>
      <c r="Z45" s="44" t="s">
        <v>47</v>
      </c>
      <c r="AA45" s="44" t="s">
        <v>47</v>
      </c>
      <c r="AC45" s="44">
        <v>42</v>
      </c>
      <c r="AD45" s="44">
        <v>101</v>
      </c>
      <c r="AE45" s="45">
        <f t="shared" si="4"/>
        <v>56.000000000000007</v>
      </c>
      <c r="AF45" s="44" t="s">
        <v>49</v>
      </c>
      <c r="AG45" s="44" t="s">
        <v>48</v>
      </c>
      <c r="AH45" s="44" t="s">
        <v>48</v>
      </c>
    </row>
    <row r="46" spans="1:48" ht="15.75" customHeight="1">
      <c r="A46" s="44">
        <v>43</v>
      </c>
      <c r="B46" s="44">
        <v>104</v>
      </c>
      <c r="C46" s="45">
        <f t="shared" si="0"/>
        <v>71.666666666666671</v>
      </c>
      <c r="D46" s="44" t="s">
        <v>49</v>
      </c>
      <c r="E46" s="44" t="s">
        <v>49</v>
      </c>
      <c r="F46" s="44" t="s">
        <v>48</v>
      </c>
      <c r="H46" s="44">
        <v>43</v>
      </c>
      <c r="I46" s="44">
        <v>97</v>
      </c>
      <c r="J46" s="45">
        <f t="shared" si="1"/>
        <v>39.090909090909093</v>
      </c>
      <c r="K46" s="44" t="s">
        <v>48</v>
      </c>
      <c r="L46" s="44" t="s">
        <v>47</v>
      </c>
      <c r="M46" s="44" t="s">
        <v>47</v>
      </c>
      <c r="O46" s="44">
        <v>43</v>
      </c>
      <c r="P46" s="44">
        <v>97</v>
      </c>
      <c r="Q46" s="45">
        <f t="shared" si="2"/>
        <v>39.090909090909093</v>
      </c>
      <c r="R46" s="44" t="s">
        <v>48</v>
      </c>
      <c r="S46" s="44" t="s">
        <v>47</v>
      </c>
      <c r="T46" s="44" t="s">
        <v>47</v>
      </c>
      <c r="V46" s="44">
        <v>43</v>
      </c>
      <c r="W46" s="44">
        <v>98</v>
      </c>
      <c r="X46" s="44">
        <f t="shared" si="3"/>
        <v>43</v>
      </c>
      <c r="Y46" s="44" t="s">
        <v>48</v>
      </c>
      <c r="Z46" s="44" t="s">
        <v>47</v>
      </c>
      <c r="AA46" s="44" t="s">
        <v>47</v>
      </c>
      <c r="AC46" s="44">
        <v>43</v>
      </c>
      <c r="AD46" s="44">
        <v>101</v>
      </c>
      <c r="AE46" s="45">
        <f t="shared" si="4"/>
        <v>57.333333333333336</v>
      </c>
      <c r="AF46" s="44" t="s">
        <v>49</v>
      </c>
      <c r="AG46" s="44" t="s">
        <v>48</v>
      </c>
      <c r="AH46" s="44" t="s">
        <v>48</v>
      </c>
    </row>
    <row r="47" spans="1:48" ht="15.75" customHeight="1">
      <c r="A47" s="44">
        <v>44</v>
      </c>
      <c r="B47" s="44">
        <v>104</v>
      </c>
      <c r="C47" s="45">
        <f t="shared" si="0"/>
        <v>73.333333333333329</v>
      </c>
      <c r="D47" s="44" t="s">
        <v>49</v>
      </c>
      <c r="E47" s="44" t="s">
        <v>49</v>
      </c>
      <c r="F47" s="44" t="s">
        <v>49</v>
      </c>
      <c r="H47" s="44">
        <v>44</v>
      </c>
      <c r="I47" s="44">
        <v>97</v>
      </c>
      <c r="J47" s="45">
        <f t="shared" si="1"/>
        <v>40</v>
      </c>
      <c r="K47" s="44" t="s">
        <v>48</v>
      </c>
      <c r="L47" s="44" t="s">
        <v>47</v>
      </c>
      <c r="M47" s="44" t="s">
        <v>47</v>
      </c>
      <c r="O47" s="44">
        <v>44</v>
      </c>
      <c r="P47" s="44">
        <v>97</v>
      </c>
      <c r="Q47" s="45">
        <f t="shared" si="2"/>
        <v>40</v>
      </c>
      <c r="R47" s="44" t="s">
        <v>48</v>
      </c>
      <c r="S47" s="44" t="s">
        <v>47</v>
      </c>
      <c r="T47" s="44" t="s">
        <v>47</v>
      </c>
      <c r="V47" s="44">
        <v>44</v>
      </c>
      <c r="W47" s="44">
        <v>98</v>
      </c>
      <c r="X47" s="44">
        <f t="shared" si="3"/>
        <v>44</v>
      </c>
      <c r="Y47" s="44" t="s">
        <v>48</v>
      </c>
      <c r="Z47" s="44" t="s">
        <v>48</v>
      </c>
      <c r="AA47" s="44" t="s">
        <v>47</v>
      </c>
      <c r="AC47" s="44">
        <v>44</v>
      </c>
      <c r="AD47" s="44">
        <v>101</v>
      </c>
      <c r="AE47" s="45">
        <f t="shared" si="4"/>
        <v>58.666666666666664</v>
      </c>
      <c r="AF47" s="44" t="s">
        <v>49</v>
      </c>
      <c r="AG47" s="44" t="s">
        <v>48</v>
      </c>
      <c r="AH47" s="44" t="s">
        <v>48</v>
      </c>
    </row>
    <row r="48" spans="1:48" ht="15.75" customHeight="1">
      <c r="A48" s="44">
        <v>45</v>
      </c>
      <c r="B48" s="44">
        <v>105</v>
      </c>
      <c r="C48" s="45">
        <f t="shared" si="0"/>
        <v>75</v>
      </c>
      <c r="D48" s="44" t="s">
        <v>49</v>
      </c>
      <c r="E48" s="44" t="s">
        <v>49</v>
      </c>
      <c r="F48" s="44" t="s">
        <v>49</v>
      </c>
      <c r="H48" s="44">
        <v>45</v>
      </c>
      <c r="I48" s="44">
        <v>97</v>
      </c>
      <c r="J48" s="45">
        <f t="shared" si="1"/>
        <v>40.909090909090914</v>
      </c>
      <c r="K48" s="44" t="s">
        <v>48</v>
      </c>
      <c r="L48" s="44" t="s">
        <v>47</v>
      </c>
      <c r="M48" s="44" t="s">
        <v>47</v>
      </c>
      <c r="O48" s="44">
        <v>45</v>
      </c>
      <c r="P48" s="44">
        <v>97</v>
      </c>
      <c r="Q48" s="45">
        <f t="shared" si="2"/>
        <v>40.909090909090914</v>
      </c>
      <c r="R48" s="44" t="s">
        <v>48</v>
      </c>
      <c r="S48" s="44" t="s">
        <v>47</v>
      </c>
      <c r="T48" s="44" t="s">
        <v>47</v>
      </c>
      <c r="V48" s="44">
        <v>45</v>
      </c>
      <c r="W48" s="44">
        <v>98</v>
      </c>
      <c r="X48" s="44">
        <f t="shared" si="3"/>
        <v>45</v>
      </c>
      <c r="Y48" s="44" t="s">
        <v>48</v>
      </c>
      <c r="Z48" s="44" t="s">
        <v>48</v>
      </c>
      <c r="AA48" s="44" t="s">
        <v>47</v>
      </c>
      <c r="AC48" s="44">
        <v>45</v>
      </c>
      <c r="AD48" s="44">
        <v>102</v>
      </c>
      <c r="AE48" s="45">
        <f t="shared" si="4"/>
        <v>60</v>
      </c>
      <c r="AF48" s="44" t="s">
        <v>49</v>
      </c>
      <c r="AG48" s="44" t="s">
        <v>48</v>
      </c>
      <c r="AH48" s="44" t="s">
        <v>48</v>
      </c>
    </row>
    <row r="49" spans="1:34" ht="15.75" customHeight="1">
      <c r="A49" s="44">
        <v>46</v>
      </c>
      <c r="B49" s="44">
        <v>105</v>
      </c>
      <c r="C49" s="45">
        <f t="shared" si="0"/>
        <v>76.666666666666671</v>
      </c>
      <c r="D49" s="44" t="s">
        <v>49</v>
      </c>
      <c r="E49" s="44" t="s">
        <v>49</v>
      </c>
      <c r="F49" s="44" t="s">
        <v>49</v>
      </c>
      <c r="H49" s="44">
        <v>46</v>
      </c>
      <c r="I49" s="44">
        <v>97</v>
      </c>
      <c r="J49" s="45">
        <f t="shared" si="1"/>
        <v>41.818181818181813</v>
      </c>
      <c r="K49" s="44" t="s">
        <v>48</v>
      </c>
      <c r="L49" s="44" t="s">
        <v>47</v>
      </c>
      <c r="M49" s="44" t="s">
        <v>47</v>
      </c>
      <c r="O49" s="44">
        <v>46</v>
      </c>
      <c r="P49" s="44">
        <v>97</v>
      </c>
      <c r="Q49" s="45">
        <f t="shared" si="2"/>
        <v>41.818181818181813</v>
      </c>
      <c r="R49" s="44" t="s">
        <v>48</v>
      </c>
      <c r="S49" s="44" t="s">
        <v>47</v>
      </c>
      <c r="T49" s="44" t="s">
        <v>47</v>
      </c>
      <c r="V49" s="44">
        <v>46</v>
      </c>
      <c r="W49" s="44">
        <v>98</v>
      </c>
      <c r="X49" s="44">
        <f t="shared" si="3"/>
        <v>46</v>
      </c>
      <c r="Y49" s="44" t="s">
        <v>48</v>
      </c>
      <c r="Z49" s="44" t="s">
        <v>48</v>
      </c>
      <c r="AA49" s="44" t="s">
        <v>47</v>
      </c>
      <c r="AC49" s="44">
        <v>46</v>
      </c>
      <c r="AD49" s="44">
        <v>102</v>
      </c>
      <c r="AE49" s="45">
        <f t="shared" si="4"/>
        <v>61.333333333333329</v>
      </c>
      <c r="AF49" s="44" t="s">
        <v>49</v>
      </c>
      <c r="AG49" s="44" t="s">
        <v>49</v>
      </c>
      <c r="AH49" s="44" t="s">
        <v>48</v>
      </c>
    </row>
    <row r="50" spans="1:34" ht="15.75" customHeight="1">
      <c r="A50" s="44">
        <v>47</v>
      </c>
      <c r="B50" s="44">
        <v>106</v>
      </c>
      <c r="C50" s="45">
        <f t="shared" si="0"/>
        <v>78.333333333333329</v>
      </c>
      <c r="D50" s="44" t="s">
        <v>50</v>
      </c>
      <c r="E50" s="44" t="s">
        <v>49</v>
      </c>
      <c r="F50" s="44" t="s">
        <v>49</v>
      </c>
      <c r="H50" s="44">
        <v>47</v>
      </c>
      <c r="I50" s="44">
        <v>98</v>
      </c>
      <c r="J50" s="45">
        <f t="shared" si="1"/>
        <v>42.727272727272727</v>
      </c>
      <c r="K50" s="44" t="s">
        <v>48</v>
      </c>
      <c r="L50" s="44" t="s">
        <v>47</v>
      </c>
      <c r="M50" s="44" t="s">
        <v>47</v>
      </c>
      <c r="O50" s="44">
        <v>47</v>
      </c>
      <c r="P50" s="44">
        <v>98</v>
      </c>
      <c r="Q50" s="45">
        <f t="shared" si="2"/>
        <v>42.727272727272727</v>
      </c>
      <c r="R50" s="44" t="s">
        <v>48</v>
      </c>
      <c r="S50" s="44" t="s">
        <v>47</v>
      </c>
      <c r="T50" s="44" t="s">
        <v>47</v>
      </c>
      <c r="V50" s="44">
        <v>47</v>
      </c>
      <c r="W50" s="44">
        <v>98</v>
      </c>
      <c r="X50" s="44">
        <f t="shared" si="3"/>
        <v>47</v>
      </c>
      <c r="Y50" s="44" t="s">
        <v>48</v>
      </c>
      <c r="Z50" s="44" t="s">
        <v>48</v>
      </c>
      <c r="AA50" s="44" t="s">
        <v>47</v>
      </c>
      <c r="AC50" s="44">
        <v>47</v>
      </c>
      <c r="AD50" s="44">
        <v>102</v>
      </c>
      <c r="AE50" s="45">
        <f t="shared" si="4"/>
        <v>62.666666666666671</v>
      </c>
      <c r="AF50" s="44" t="s">
        <v>49</v>
      </c>
      <c r="AG50" s="44" t="s">
        <v>49</v>
      </c>
      <c r="AH50" s="44" t="s">
        <v>48</v>
      </c>
    </row>
    <row r="51" spans="1:34" ht="15.75" customHeight="1">
      <c r="A51" s="44">
        <v>48</v>
      </c>
      <c r="B51" s="44">
        <v>106</v>
      </c>
      <c r="C51" s="45">
        <f t="shared" si="0"/>
        <v>80</v>
      </c>
      <c r="D51" s="44" t="s">
        <v>50</v>
      </c>
      <c r="E51" s="44" t="s">
        <v>49</v>
      </c>
      <c r="F51" s="44" t="s">
        <v>49</v>
      </c>
      <c r="H51" s="44">
        <v>48</v>
      </c>
      <c r="I51" s="44">
        <v>98</v>
      </c>
      <c r="J51" s="45">
        <f t="shared" si="1"/>
        <v>43.636363636363633</v>
      </c>
      <c r="K51" s="44" t="s">
        <v>48</v>
      </c>
      <c r="L51" s="44" t="s">
        <v>47</v>
      </c>
      <c r="M51" s="44" t="s">
        <v>47</v>
      </c>
      <c r="O51" s="44">
        <v>48</v>
      </c>
      <c r="P51" s="44">
        <v>98</v>
      </c>
      <c r="Q51" s="45">
        <f t="shared" si="2"/>
        <v>43.636363636363633</v>
      </c>
      <c r="R51" s="44" t="s">
        <v>48</v>
      </c>
      <c r="S51" s="44" t="s">
        <v>47</v>
      </c>
      <c r="T51" s="44" t="s">
        <v>47</v>
      </c>
      <c r="V51" s="44">
        <v>48</v>
      </c>
      <c r="W51" s="44">
        <v>99</v>
      </c>
      <c r="X51" s="44">
        <f t="shared" si="3"/>
        <v>48</v>
      </c>
      <c r="Y51" s="44" t="s">
        <v>48</v>
      </c>
      <c r="Z51" s="44" t="s">
        <v>48</v>
      </c>
      <c r="AA51" s="44" t="s">
        <v>47</v>
      </c>
      <c r="AC51" s="44">
        <v>48</v>
      </c>
      <c r="AD51" s="44">
        <v>103</v>
      </c>
      <c r="AE51" s="45">
        <f t="shared" si="4"/>
        <v>64</v>
      </c>
      <c r="AF51" s="44" t="s">
        <v>49</v>
      </c>
      <c r="AG51" s="44" t="s">
        <v>49</v>
      </c>
      <c r="AH51" s="44" t="s">
        <v>48</v>
      </c>
    </row>
    <row r="52" spans="1:34" ht="15.75" customHeight="1">
      <c r="A52" s="44">
        <v>49</v>
      </c>
      <c r="B52" s="44">
        <v>107</v>
      </c>
      <c r="C52" s="45">
        <f t="shared" si="0"/>
        <v>81.666666666666671</v>
      </c>
      <c r="D52" s="44" t="s">
        <v>50</v>
      </c>
      <c r="E52" s="44" t="s">
        <v>49</v>
      </c>
      <c r="F52" s="44" t="s">
        <v>49</v>
      </c>
      <c r="H52" s="44">
        <v>49</v>
      </c>
      <c r="I52" s="44">
        <v>98</v>
      </c>
      <c r="J52" s="45">
        <f t="shared" si="1"/>
        <v>44.545454545454547</v>
      </c>
      <c r="K52" s="44" t="s">
        <v>48</v>
      </c>
      <c r="L52" s="44" t="s">
        <v>48</v>
      </c>
      <c r="M52" s="44" t="s">
        <v>47</v>
      </c>
      <c r="O52" s="44">
        <v>49</v>
      </c>
      <c r="P52" s="44">
        <v>98</v>
      </c>
      <c r="Q52" s="45">
        <f t="shared" si="2"/>
        <v>44.545454545454547</v>
      </c>
      <c r="R52" s="44" t="s">
        <v>48</v>
      </c>
      <c r="S52" s="44" t="s">
        <v>48</v>
      </c>
      <c r="T52" s="44" t="s">
        <v>47</v>
      </c>
      <c r="V52" s="44">
        <v>49</v>
      </c>
      <c r="W52" s="44">
        <v>99</v>
      </c>
      <c r="X52" s="44">
        <f t="shared" si="3"/>
        <v>49</v>
      </c>
      <c r="Y52" s="44" t="s">
        <v>48</v>
      </c>
      <c r="Z52" s="44" t="s">
        <v>48</v>
      </c>
      <c r="AA52" s="44" t="s">
        <v>47</v>
      </c>
      <c r="AC52" s="44">
        <v>49</v>
      </c>
      <c r="AD52" s="44">
        <v>103</v>
      </c>
      <c r="AE52" s="45">
        <f t="shared" si="4"/>
        <v>65.333333333333329</v>
      </c>
      <c r="AF52" s="44" t="s">
        <v>49</v>
      </c>
      <c r="AG52" s="44" t="s">
        <v>49</v>
      </c>
      <c r="AH52" s="44" t="s">
        <v>48</v>
      </c>
    </row>
    <row r="53" spans="1:34" ht="15.75" customHeight="1">
      <c r="A53" s="44">
        <v>50</v>
      </c>
      <c r="B53" s="44">
        <v>108</v>
      </c>
      <c r="C53" s="45">
        <f t="shared" si="0"/>
        <v>83.333333333333343</v>
      </c>
      <c r="D53" s="44" t="s">
        <v>50</v>
      </c>
      <c r="E53" s="44" t="s">
        <v>50</v>
      </c>
      <c r="F53" s="44" t="s">
        <v>49</v>
      </c>
      <c r="H53" s="44">
        <v>50</v>
      </c>
      <c r="I53" s="44">
        <v>98</v>
      </c>
      <c r="J53" s="45">
        <f t="shared" si="1"/>
        <v>45.454545454545453</v>
      </c>
      <c r="K53" s="44" t="s">
        <v>48</v>
      </c>
      <c r="L53" s="44" t="s">
        <v>48</v>
      </c>
      <c r="M53" s="44" t="s">
        <v>47</v>
      </c>
      <c r="O53" s="44">
        <v>50</v>
      </c>
      <c r="P53" s="44">
        <v>98</v>
      </c>
      <c r="Q53" s="45">
        <f t="shared" si="2"/>
        <v>45.454545454545453</v>
      </c>
      <c r="R53" s="44" t="s">
        <v>48</v>
      </c>
      <c r="S53" s="44" t="s">
        <v>48</v>
      </c>
      <c r="T53" s="44" t="s">
        <v>47</v>
      </c>
      <c r="V53" s="44">
        <v>50</v>
      </c>
      <c r="W53" s="44">
        <v>99</v>
      </c>
      <c r="X53" s="44">
        <f t="shared" si="3"/>
        <v>50</v>
      </c>
      <c r="Y53" s="44" t="s">
        <v>48</v>
      </c>
      <c r="Z53" s="44" t="s">
        <v>48</v>
      </c>
      <c r="AA53" s="44" t="s">
        <v>47</v>
      </c>
      <c r="AC53" s="44">
        <v>50</v>
      </c>
      <c r="AD53" s="44">
        <v>104</v>
      </c>
      <c r="AE53" s="45">
        <f t="shared" si="4"/>
        <v>66.666666666666657</v>
      </c>
      <c r="AF53" s="44" t="s">
        <v>49</v>
      </c>
      <c r="AG53" s="44" t="s">
        <v>49</v>
      </c>
      <c r="AH53" s="44" t="s">
        <v>48</v>
      </c>
    </row>
    <row r="54" spans="1:34" ht="15.75" customHeight="1">
      <c r="A54" s="44">
        <v>51</v>
      </c>
      <c r="B54" s="44">
        <v>108</v>
      </c>
      <c r="C54" s="45">
        <f t="shared" si="0"/>
        <v>85</v>
      </c>
      <c r="D54" s="44" t="s">
        <v>50</v>
      </c>
      <c r="E54" s="44" t="s">
        <v>50</v>
      </c>
      <c r="F54" s="44" t="s">
        <v>49</v>
      </c>
      <c r="H54" s="44">
        <v>51</v>
      </c>
      <c r="I54" s="44">
        <v>98</v>
      </c>
      <c r="J54" s="45">
        <f t="shared" si="1"/>
        <v>46.36363636363636</v>
      </c>
      <c r="K54" s="44" t="s">
        <v>48</v>
      </c>
      <c r="L54" s="44" t="s">
        <v>48</v>
      </c>
      <c r="M54" s="44" t="s">
        <v>47</v>
      </c>
      <c r="O54" s="44">
        <v>51</v>
      </c>
      <c r="P54" s="44">
        <v>98</v>
      </c>
      <c r="Q54" s="45">
        <f t="shared" si="2"/>
        <v>46.36363636363636</v>
      </c>
      <c r="R54" s="44" t="s">
        <v>48</v>
      </c>
      <c r="S54" s="44" t="s">
        <v>48</v>
      </c>
      <c r="T54" s="44" t="s">
        <v>47</v>
      </c>
      <c r="V54" s="44">
        <v>51</v>
      </c>
      <c r="W54" s="44">
        <v>99</v>
      </c>
      <c r="X54" s="44">
        <f t="shared" si="3"/>
        <v>51</v>
      </c>
      <c r="Y54" s="44" t="s">
        <v>48</v>
      </c>
      <c r="Z54" s="44" t="s">
        <v>48</v>
      </c>
      <c r="AA54" s="44" t="s">
        <v>47</v>
      </c>
      <c r="AC54" s="44">
        <v>51</v>
      </c>
      <c r="AD54" s="44">
        <v>104</v>
      </c>
      <c r="AE54" s="45">
        <f t="shared" si="4"/>
        <v>68</v>
      </c>
      <c r="AF54" s="44" t="s">
        <v>49</v>
      </c>
      <c r="AG54" s="44" t="s">
        <v>49</v>
      </c>
      <c r="AH54" s="44" t="s">
        <v>48</v>
      </c>
    </row>
    <row r="55" spans="1:34" ht="15.75" customHeight="1">
      <c r="A55" s="44">
        <v>52</v>
      </c>
      <c r="B55" s="44">
        <v>109</v>
      </c>
      <c r="C55" s="45">
        <f t="shared" si="0"/>
        <v>86.666666666666671</v>
      </c>
      <c r="D55" s="44" t="s">
        <v>50</v>
      </c>
      <c r="E55" s="44" t="s">
        <v>50</v>
      </c>
      <c r="F55" s="44" t="s">
        <v>49</v>
      </c>
      <c r="H55" s="44">
        <v>52</v>
      </c>
      <c r="I55" s="44">
        <v>99</v>
      </c>
      <c r="J55" s="45">
        <f t="shared" si="1"/>
        <v>47.272727272727273</v>
      </c>
      <c r="K55" s="44" t="s">
        <v>48</v>
      </c>
      <c r="L55" s="44" t="s">
        <v>48</v>
      </c>
      <c r="M55" s="44" t="s">
        <v>47</v>
      </c>
      <c r="O55" s="44">
        <v>52</v>
      </c>
      <c r="P55" s="44">
        <v>99</v>
      </c>
      <c r="Q55" s="45">
        <f t="shared" si="2"/>
        <v>47.272727272727273</v>
      </c>
      <c r="R55" s="44" t="s">
        <v>48</v>
      </c>
      <c r="S55" s="44" t="s">
        <v>48</v>
      </c>
      <c r="T55" s="44" t="s">
        <v>47</v>
      </c>
      <c r="V55" s="44">
        <v>52</v>
      </c>
      <c r="W55" s="44">
        <v>100</v>
      </c>
      <c r="X55" s="44">
        <f t="shared" si="3"/>
        <v>52</v>
      </c>
      <c r="Y55" s="44" t="s">
        <v>49</v>
      </c>
      <c r="Z55" s="44" t="s">
        <v>48</v>
      </c>
      <c r="AA55" s="44" t="s">
        <v>48</v>
      </c>
      <c r="AC55" s="44">
        <v>52</v>
      </c>
      <c r="AD55" s="44">
        <v>104</v>
      </c>
      <c r="AE55" s="45">
        <f t="shared" si="4"/>
        <v>69.333333333333343</v>
      </c>
      <c r="AF55" s="44" t="s">
        <v>49</v>
      </c>
      <c r="AG55" s="44" t="s">
        <v>49</v>
      </c>
      <c r="AH55" s="44" t="s">
        <v>49</v>
      </c>
    </row>
    <row r="56" spans="1:34" ht="15.75" customHeight="1">
      <c r="A56" s="44">
        <v>53</v>
      </c>
      <c r="B56" s="44">
        <v>110</v>
      </c>
      <c r="C56" s="45">
        <f t="shared" si="0"/>
        <v>88.333333333333329</v>
      </c>
      <c r="D56" s="44" t="s">
        <v>50</v>
      </c>
      <c r="E56" s="44" t="s">
        <v>50</v>
      </c>
      <c r="F56" s="44" t="s">
        <v>50</v>
      </c>
      <c r="H56" s="44">
        <v>53</v>
      </c>
      <c r="I56" s="44">
        <v>99</v>
      </c>
      <c r="J56" s="45">
        <f t="shared" si="1"/>
        <v>48.18181818181818</v>
      </c>
      <c r="K56" s="44" t="s">
        <v>48</v>
      </c>
      <c r="L56" s="44" t="s">
        <v>48</v>
      </c>
      <c r="M56" s="44" t="s">
        <v>47</v>
      </c>
      <c r="O56" s="44">
        <v>53</v>
      </c>
      <c r="P56" s="44">
        <v>99</v>
      </c>
      <c r="Q56" s="45">
        <f t="shared" si="2"/>
        <v>48.18181818181818</v>
      </c>
      <c r="R56" s="44" t="s">
        <v>48</v>
      </c>
      <c r="S56" s="44" t="s">
        <v>48</v>
      </c>
      <c r="T56" s="44" t="s">
        <v>47</v>
      </c>
      <c r="V56" s="44">
        <v>53</v>
      </c>
      <c r="W56" s="44">
        <v>100</v>
      </c>
      <c r="X56" s="44">
        <f t="shared" si="3"/>
        <v>53</v>
      </c>
      <c r="Y56" s="44" t="s">
        <v>49</v>
      </c>
      <c r="Z56" s="44" t="s">
        <v>48</v>
      </c>
      <c r="AA56" s="44" t="s">
        <v>48</v>
      </c>
      <c r="AC56" s="44">
        <v>53</v>
      </c>
      <c r="AD56" s="44">
        <v>105</v>
      </c>
      <c r="AE56" s="45">
        <f t="shared" si="4"/>
        <v>70.666666666666671</v>
      </c>
      <c r="AF56" s="44" t="s">
        <v>50</v>
      </c>
      <c r="AG56" s="44" t="s">
        <v>49</v>
      </c>
      <c r="AH56" s="44" t="s">
        <v>49</v>
      </c>
    </row>
    <row r="57" spans="1:34" ht="15.75" customHeight="1">
      <c r="A57" s="44">
        <v>54</v>
      </c>
      <c r="B57" s="44">
        <v>111</v>
      </c>
      <c r="C57" s="45">
        <f t="shared" si="0"/>
        <v>90</v>
      </c>
      <c r="D57" s="44" t="s">
        <v>50</v>
      </c>
      <c r="E57" s="44" t="s">
        <v>50</v>
      </c>
      <c r="F57" s="44" t="s">
        <v>50</v>
      </c>
      <c r="H57" s="44">
        <v>54</v>
      </c>
      <c r="I57" s="44">
        <v>99</v>
      </c>
      <c r="J57" s="45">
        <f t="shared" si="1"/>
        <v>49.090909090909093</v>
      </c>
      <c r="K57" s="44" t="s">
        <v>48</v>
      </c>
      <c r="L57" s="44" t="s">
        <v>48</v>
      </c>
      <c r="M57" s="44" t="s">
        <v>47</v>
      </c>
      <c r="O57" s="44">
        <v>54</v>
      </c>
      <c r="P57" s="44">
        <v>99</v>
      </c>
      <c r="Q57" s="45">
        <f t="shared" si="2"/>
        <v>49.090909090909093</v>
      </c>
      <c r="R57" s="44" t="s">
        <v>48</v>
      </c>
      <c r="S57" s="44" t="s">
        <v>48</v>
      </c>
      <c r="T57" s="44" t="s">
        <v>47</v>
      </c>
      <c r="V57" s="44">
        <v>54</v>
      </c>
      <c r="W57" s="44">
        <v>101</v>
      </c>
      <c r="X57" s="44">
        <f t="shared" si="3"/>
        <v>54</v>
      </c>
      <c r="Y57" s="44" t="s">
        <v>49</v>
      </c>
      <c r="Z57" s="44" t="s">
        <v>48</v>
      </c>
      <c r="AA57" s="44" t="s">
        <v>48</v>
      </c>
      <c r="AC57" s="44">
        <v>54</v>
      </c>
      <c r="AD57" s="44">
        <v>105</v>
      </c>
      <c r="AE57" s="45">
        <f t="shared" si="4"/>
        <v>72</v>
      </c>
      <c r="AF57" s="44" t="s">
        <v>50</v>
      </c>
      <c r="AG57" s="44" t="s">
        <v>49</v>
      </c>
      <c r="AH57" s="44" t="s">
        <v>49</v>
      </c>
    </row>
    <row r="58" spans="1:34" ht="15.75" customHeight="1">
      <c r="A58" s="44">
        <v>55</v>
      </c>
      <c r="B58" s="44">
        <v>111</v>
      </c>
      <c r="C58" s="45">
        <f t="shared" si="0"/>
        <v>91.666666666666657</v>
      </c>
      <c r="D58" s="44" t="s">
        <v>50</v>
      </c>
      <c r="E58" s="44" t="s">
        <v>50</v>
      </c>
      <c r="F58" s="44" t="s">
        <v>50</v>
      </c>
      <c r="H58" s="44">
        <v>55</v>
      </c>
      <c r="I58" s="44">
        <v>99</v>
      </c>
      <c r="J58" s="45">
        <f t="shared" si="1"/>
        <v>50</v>
      </c>
      <c r="K58" s="44" t="s">
        <v>48</v>
      </c>
      <c r="L58" s="44" t="s">
        <v>48</v>
      </c>
      <c r="M58" s="44" t="s">
        <v>47</v>
      </c>
      <c r="O58" s="44">
        <v>55</v>
      </c>
      <c r="P58" s="44">
        <v>99</v>
      </c>
      <c r="Q58" s="45">
        <f t="shared" si="2"/>
        <v>50</v>
      </c>
      <c r="R58" s="44" t="s">
        <v>48</v>
      </c>
      <c r="S58" s="44" t="s">
        <v>48</v>
      </c>
      <c r="T58" s="44" t="s">
        <v>47</v>
      </c>
      <c r="V58" s="44">
        <v>55</v>
      </c>
      <c r="W58" s="44">
        <v>101</v>
      </c>
      <c r="X58" s="44">
        <f t="shared" si="3"/>
        <v>55.000000000000007</v>
      </c>
      <c r="Y58" s="44" t="s">
        <v>49</v>
      </c>
      <c r="Z58" s="44" t="s">
        <v>48</v>
      </c>
      <c r="AA58" s="44" t="s">
        <v>48</v>
      </c>
      <c r="AC58" s="44">
        <v>55</v>
      </c>
      <c r="AD58" s="44">
        <v>105</v>
      </c>
      <c r="AE58" s="45">
        <f t="shared" si="4"/>
        <v>73.333333333333329</v>
      </c>
      <c r="AF58" s="44" t="s">
        <v>50</v>
      </c>
      <c r="AG58" s="44" t="s">
        <v>49</v>
      </c>
      <c r="AH58" s="44" t="s">
        <v>49</v>
      </c>
    </row>
    <row r="59" spans="1:34" ht="15.75" customHeight="1">
      <c r="A59" s="44">
        <v>56</v>
      </c>
      <c r="B59" s="44">
        <v>112</v>
      </c>
      <c r="C59" s="45">
        <f t="shared" si="0"/>
        <v>93.333333333333329</v>
      </c>
      <c r="D59" s="44" t="s">
        <v>50</v>
      </c>
      <c r="E59" s="44" t="s">
        <v>50</v>
      </c>
      <c r="F59" s="44" t="s">
        <v>50</v>
      </c>
      <c r="H59" s="44">
        <v>56</v>
      </c>
      <c r="I59" s="44">
        <v>100</v>
      </c>
      <c r="J59" s="45">
        <f t="shared" si="1"/>
        <v>50.909090909090907</v>
      </c>
      <c r="K59" s="44" t="s">
        <v>48</v>
      </c>
      <c r="L59" s="44" t="s">
        <v>48</v>
      </c>
      <c r="M59" s="44" t="s">
        <v>47</v>
      </c>
      <c r="O59" s="44">
        <v>56</v>
      </c>
      <c r="P59" s="44">
        <v>100</v>
      </c>
      <c r="Q59" s="45">
        <f t="shared" si="2"/>
        <v>50.909090909090907</v>
      </c>
      <c r="R59" s="44" t="s">
        <v>48</v>
      </c>
      <c r="S59" s="44" t="s">
        <v>48</v>
      </c>
      <c r="T59" s="44" t="s">
        <v>47</v>
      </c>
      <c r="V59" s="44">
        <v>56</v>
      </c>
      <c r="W59" s="44">
        <v>101</v>
      </c>
      <c r="X59" s="44">
        <f t="shared" si="3"/>
        <v>56.000000000000007</v>
      </c>
      <c r="Y59" s="44" t="s">
        <v>49</v>
      </c>
      <c r="Z59" s="44" t="s">
        <v>48</v>
      </c>
      <c r="AA59" s="44" t="s">
        <v>48</v>
      </c>
      <c r="AC59" s="44">
        <v>56</v>
      </c>
      <c r="AD59" s="44">
        <v>106</v>
      </c>
      <c r="AE59" s="45">
        <f t="shared" si="4"/>
        <v>74.666666666666671</v>
      </c>
      <c r="AF59" s="44" t="s">
        <v>50</v>
      </c>
      <c r="AG59" s="44" t="s">
        <v>49</v>
      </c>
      <c r="AH59" s="44" t="s">
        <v>49</v>
      </c>
    </row>
    <row r="60" spans="1:34" ht="15.75" customHeight="1">
      <c r="A60" s="44">
        <v>57</v>
      </c>
      <c r="B60" s="44">
        <v>114</v>
      </c>
      <c r="C60" s="45">
        <f t="shared" si="0"/>
        <v>95</v>
      </c>
      <c r="D60" s="44" t="s">
        <v>50</v>
      </c>
      <c r="E60" s="44" t="s">
        <v>50</v>
      </c>
      <c r="F60" s="44" t="s">
        <v>50</v>
      </c>
      <c r="H60" s="44">
        <v>57</v>
      </c>
      <c r="I60" s="44">
        <v>100</v>
      </c>
      <c r="J60" s="45">
        <f t="shared" si="1"/>
        <v>51.81818181818182</v>
      </c>
      <c r="K60" s="44" t="s">
        <v>49</v>
      </c>
      <c r="L60" s="44" t="s">
        <v>48</v>
      </c>
      <c r="M60" s="44" t="s">
        <v>47</v>
      </c>
      <c r="O60" s="44">
        <v>57</v>
      </c>
      <c r="P60" s="44">
        <v>100</v>
      </c>
      <c r="Q60" s="45">
        <f t="shared" si="2"/>
        <v>51.81818181818182</v>
      </c>
      <c r="R60" s="44" t="s">
        <v>49</v>
      </c>
      <c r="S60" s="44" t="s">
        <v>48</v>
      </c>
      <c r="T60" s="44" t="s">
        <v>47</v>
      </c>
      <c r="V60" s="44">
        <v>57</v>
      </c>
      <c r="W60" s="44">
        <v>101</v>
      </c>
      <c r="X60" s="44">
        <f t="shared" si="3"/>
        <v>56.999999999999993</v>
      </c>
      <c r="Y60" s="44" t="s">
        <v>49</v>
      </c>
      <c r="Z60" s="44" t="s">
        <v>48</v>
      </c>
      <c r="AA60" s="44" t="s">
        <v>48</v>
      </c>
      <c r="AC60" s="44">
        <v>57</v>
      </c>
      <c r="AD60" s="44">
        <v>106</v>
      </c>
      <c r="AE60" s="45">
        <f t="shared" si="4"/>
        <v>76</v>
      </c>
      <c r="AF60" s="44" t="s">
        <v>50</v>
      </c>
      <c r="AG60" s="44" t="s">
        <v>49</v>
      </c>
      <c r="AH60" s="44" t="s">
        <v>49</v>
      </c>
    </row>
    <row r="61" spans="1:34" ht="15.75" customHeight="1">
      <c r="A61" s="44">
        <v>58</v>
      </c>
      <c r="B61" s="44">
        <v>115</v>
      </c>
      <c r="C61" s="45">
        <f t="shared" si="0"/>
        <v>96.666666666666671</v>
      </c>
      <c r="D61" s="44" t="s">
        <v>50</v>
      </c>
      <c r="E61" s="44" t="s">
        <v>50</v>
      </c>
      <c r="F61" s="44" t="s">
        <v>50</v>
      </c>
      <c r="H61" s="44">
        <v>58</v>
      </c>
      <c r="I61" s="44">
        <v>100</v>
      </c>
      <c r="J61" s="45">
        <f t="shared" si="1"/>
        <v>52.72727272727272</v>
      </c>
      <c r="K61" s="44" t="s">
        <v>49</v>
      </c>
      <c r="L61" s="44" t="s">
        <v>48</v>
      </c>
      <c r="M61" s="44" t="s">
        <v>48</v>
      </c>
      <c r="O61" s="44">
        <v>58</v>
      </c>
      <c r="P61" s="44">
        <v>100</v>
      </c>
      <c r="Q61" s="45">
        <f t="shared" si="2"/>
        <v>52.72727272727272</v>
      </c>
      <c r="R61" s="44" t="s">
        <v>49</v>
      </c>
      <c r="S61" s="44" t="s">
        <v>48</v>
      </c>
      <c r="T61" s="44" t="s">
        <v>48</v>
      </c>
      <c r="V61" s="44">
        <v>58</v>
      </c>
      <c r="W61" s="44">
        <v>101</v>
      </c>
      <c r="X61" s="44">
        <f t="shared" si="3"/>
        <v>57.999999999999993</v>
      </c>
      <c r="Y61" s="44" t="s">
        <v>49</v>
      </c>
      <c r="Z61" s="44" t="s">
        <v>48</v>
      </c>
      <c r="AA61" s="44" t="s">
        <v>48</v>
      </c>
      <c r="AC61" s="44">
        <v>58</v>
      </c>
      <c r="AD61" s="44">
        <v>107</v>
      </c>
      <c r="AE61" s="45">
        <f t="shared" si="4"/>
        <v>77.333333333333329</v>
      </c>
      <c r="AF61" s="44" t="s">
        <v>50</v>
      </c>
      <c r="AG61" s="44" t="s">
        <v>49</v>
      </c>
      <c r="AH61" s="44" t="s">
        <v>49</v>
      </c>
    </row>
    <row r="62" spans="1:34" ht="15.75" customHeight="1">
      <c r="A62" s="44">
        <v>59</v>
      </c>
      <c r="B62" s="44">
        <v>115</v>
      </c>
      <c r="C62" s="45">
        <f t="shared" si="0"/>
        <v>98.333333333333329</v>
      </c>
      <c r="D62" s="44" t="s">
        <v>50</v>
      </c>
      <c r="E62" s="44" t="s">
        <v>50</v>
      </c>
      <c r="F62" s="44" t="s">
        <v>50</v>
      </c>
      <c r="H62" s="44">
        <v>59</v>
      </c>
      <c r="I62" s="44">
        <v>100</v>
      </c>
      <c r="J62" s="45">
        <f t="shared" si="1"/>
        <v>53.63636363636364</v>
      </c>
      <c r="K62" s="44" t="s">
        <v>49</v>
      </c>
      <c r="L62" s="44" t="s">
        <v>48</v>
      </c>
      <c r="M62" s="44" t="s">
        <v>48</v>
      </c>
      <c r="O62" s="44">
        <v>59</v>
      </c>
      <c r="P62" s="44">
        <v>100</v>
      </c>
      <c r="Q62" s="45">
        <f t="shared" si="2"/>
        <v>53.63636363636364</v>
      </c>
      <c r="R62" s="44" t="s">
        <v>49</v>
      </c>
      <c r="S62" s="44" t="s">
        <v>48</v>
      </c>
      <c r="T62" s="44" t="s">
        <v>48</v>
      </c>
      <c r="V62" s="44">
        <v>59</v>
      </c>
      <c r="W62" s="44">
        <v>102</v>
      </c>
      <c r="X62" s="44">
        <f t="shared" si="3"/>
        <v>59</v>
      </c>
      <c r="Y62" s="44" t="s">
        <v>49</v>
      </c>
      <c r="Z62" s="44" t="s">
        <v>48</v>
      </c>
      <c r="AA62" s="44" t="s">
        <v>48</v>
      </c>
      <c r="AC62" s="44">
        <v>59</v>
      </c>
      <c r="AD62" s="44">
        <v>107</v>
      </c>
      <c r="AE62" s="45">
        <f t="shared" si="4"/>
        <v>78.666666666666657</v>
      </c>
      <c r="AF62" s="44" t="s">
        <v>50</v>
      </c>
      <c r="AG62" s="44" t="s">
        <v>49</v>
      </c>
      <c r="AH62" s="44" t="s">
        <v>49</v>
      </c>
    </row>
    <row r="63" spans="1:34" ht="15.75" customHeight="1">
      <c r="A63" s="44">
        <v>60</v>
      </c>
      <c r="B63" s="44">
        <v>115</v>
      </c>
      <c r="C63" s="45">
        <f t="shared" si="0"/>
        <v>100</v>
      </c>
      <c r="D63" s="44" t="s">
        <v>50</v>
      </c>
      <c r="E63" s="44" t="s">
        <v>50</v>
      </c>
      <c r="F63" s="44" t="s">
        <v>50</v>
      </c>
      <c r="H63" s="44">
        <v>60</v>
      </c>
      <c r="I63" s="44">
        <v>101</v>
      </c>
      <c r="J63" s="45">
        <f t="shared" si="1"/>
        <v>54.54545454545454</v>
      </c>
      <c r="K63" s="44" t="s">
        <v>49</v>
      </c>
      <c r="L63" s="44" t="s">
        <v>48</v>
      </c>
      <c r="M63" s="44" t="s">
        <v>48</v>
      </c>
      <c r="O63" s="44">
        <v>60</v>
      </c>
      <c r="P63" s="44">
        <v>101</v>
      </c>
      <c r="Q63" s="45">
        <f t="shared" si="2"/>
        <v>54.54545454545454</v>
      </c>
      <c r="R63" s="44" t="s">
        <v>49</v>
      </c>
      <c r="S63" s="44" t="s">
        <v>48</v>
      </c>
      <c r="T63" s="44" t="s">
        <v>48</v>
      </c>
      <c r="V63" s="44">
        <v>60</v>
      </c>
      <c r="W63" s="44">
        <v>102</v>
      </c>
      <c r="X63" s="44">
        <f t="shared" si="3"/>
        <v>60</v>
      </c>
      <c r="Y63" s="44" t="s">
        <v>49</v>
      </c>
      <c r="Z63" s="44" t="s">
        <v>48</v>
      </c>
      <c r="AA63" s="44" t="s">
        <v>48</v>
      </c>
      <c r="AC63" s="44">
        <v>60</v>
      </c>
      <c r="AD63" s="44">
        <v>108</v>
      </c>
      <c r="AE63" s="45">
        <f t="shared" si="4"/>
        <v>80</v>
      </c>
      <c r="AF63" s="44" t="s">
        <v>50</v>
      </c>
      <c r="AG63" s="44" t="s">
        <v>50</v>
      </c>
      <c r="AH63" s="44" t="s">
        <v>49</v>
      </c>
    </row>
    <row r="64" spans="1:34" ht="15.75" customHeight="1">
      <c r="H64" s="44">
        <v>61</v>
      </c>
      <c r="I64" s="44">
        <v>101</v>
      </c>
      <c r="J64" s="45">
        <f t="shared" si="1"/>
        <v>55.454545454545453</v>
      </c>
      <c r="K64" s="44" t="s">
        <v>49</v>
      </c>
      <c r="L64" s="44" t="s">
        <v>48</v>
      </c>
      <c r="M64" s="44" t="s">
        <v>48</v>
      </c>
      <c r="O64" s="44">
        <v>61</v>
      </c>
      <c r="P64" s="44">
        <v>101</v>
      </c>
      <c r="Q64" s="45">
        <f t="shared" si="2"/>
        <v>55.454545454545453</v>
      </c>
      <c r="R64" s="44" t="s">
        <v>49</v>
      </c>
      <c r="S64" s="44" t="s">
        <v>48</v>
      </c>
      <c r="T64" s="44" t="s">
        <v>48</v>
      </c>
      <c r="V64" s="44">
        <v>61</v>
      </c>
      <c r="W64" s="44">
        <v>102</v>
      </c>
      <c r="X64" s="44">
        <f t="shared" si="3"/>
        <v>61</v>
      </c>
      <c r="Y64" s="44" t="s">
        <v>49</v>
      </c>
      <c r="Z64" s="44" t="s">
        <v>49</v>
      </c>
      <c r="AA64" s="44" t="s">
        <v>48</v>
      </c>
      <c r="AC64" s="44">
        <v>61</v>
      </c>
      <c r="AD64" s="44">
        <v>108</v>
      </c>
      <c r="AE64" s="45">
        <f t="shared" si="4"/>
        <v>81.333333333333329</v>
      </c>
      <c r="AF64" s="44" t="s">
        <v>50</v>
      </c>
      <c r="AG64" s="44" t="s">
        <v>50</v>
      </c>
      <c r="AH64" s="44" t="s">
        <v>49</v>
      </c>
    </row>
    <row r="65" spans="8:34" ht="15.75" customHeight="1">
      <c r="H65" s="44">
        <v>62</v>
      </c>
      <c r="I65" s="44">
        <v>101</v>
      </c>
      <c r="J65" s="45">
        <f t="shared" si="1"/>
        <v>56.36363636363636</v>
      </c>
      <c r="K65" s="44" t="s">
        <v>49</v>
      </c>
      <c r="L65" s="44" t="s">
        <v>48</v>
      </c>
      <c r="M65" s="44" t="s">
        <v>48</v>
      </c>
      <c r="O65" s="44">
        <v>62</v>
      </c>
      <c r="P65" s="44">
        <v>101</v>
      </c>
      <c r="Q65" s="45">
        <f t="shared" si="2"/>
        <v>56.36363636363636</v>
      </c>
      <c r="R65" s="44" t="s">
        <v>49</v>
      </c>
      <c r="S65" s="44" t="s">
        <v>48</v>
      </c>
      <c r="T65" s="44" t="s">
        <v>48</v>
      </c>
      <c r="V65" s="44">
        <v>62</v>
      </c>
      <c r="W65" s="44">
        <v>102</v>
      </c>
      <c r="X65" s="44">
        <f t="shared" si="3"/>
        <v>62</v>
      </c>
      <c r="Y65" s="44" t="s">
        <v>49</v>
      </c>
      <c r="Z65" s="44" t="s">
        <v>49</v>
      </c>
      <c r="AA65" s="44" t="s">
        <v>48</v>
      </c>
      <c r="AC65" s="44">
        <v>62</v>
      </c>
      <c r="AD65" s="44">
        <v>109</v>
      </c>
      <c r="AE65" s="45">
        <f t="shared" si="4"/>
        <v>82.666666666666671</v>
      </c>
      <c r="AF65" s="44" t="s">
        <v>50</v>
      </c>
      <c r="AG65" s="44" t="s">
        <v>50</v>
      </c>
      <c r="AH65" s="44" t="s">
        <v>49</v>
      </c>
    </row>
    <row r="66" spans="8:34" ht="15.75" customHeight="1">
      <c r="H66" s="44">
        <v>63</v>
      </c>
      <c r="I66" s="44">
        <v>101</v>
      </c>
      <c r="J66" s="45">
        <f t="shared" si="1"/>
        <v>57.272727272727273</v>
      </c>
      <c r="K66" s="44" t="s">
        <v>49</v>
      </c>
      <c r="L66" s="44" t="s">
        <v>48</v>
      </c>
      <c r="M66" s="44" t="s">
        <v>48</v>
      </c>
      <c r="O66" s="44">
        <v>63</v>
      </c>
      <c r="P66" s="44">
        <v>101</v>
      </c>
      <c r="Q66" s="45">
        <f t="shared" si="2"/>
        <v>57.272727272727273</v>
      </c>
      <c r="R66" s="44" t="s">
        <v>49</v>
      </c>
      <c r="S66" s="44" t="s">
        <v>48</v>
      </c>
      <c r="T66" s="44" t="s">
        <v>48</v>
      </c>
      <c r="V66" s="44">
        <v>63</v>
      </c>
      <c r="W66" s="44">
        <v>103</v>
      </c>
      <c r="X66" s="44">
        <f t="shared" si="3"/>
        <v>63</v>
      </c>
      <c r="Y66" s="44" t="s">
        <v>49</v>
      </c>
      <c r="Z66" s="44" t="s">
        <v>49</v>
      </c>
      <c r="AA66" s="44" t="s">
        <v>48</v>
      </c>
      <c r="AC66" s="44">
        <v>63</v>
      </c>
      <c r="AD66" s="44">
        <v>109</v>
      </c>
      <c r="AE66" s="45">
        <f t="shared" si="4"/>
        <v>84</v>
      </c>
      <c r="AF66" s="44" t="s">
        <v>50</v>
      </c>
      <c r="AG66" s="44" t="s">
        <v>50</v>
      </c>
      <c r="AH66" s="44" t="s">
        <v>49</v>
      </c>
    </row>
    <row r="67" spans="8:34" ht="15.75" customHeight="1">
      <c r="H67" s="44">
        <v>64</v>
      </c>
      <c r="I67" s="44">
        <v>101</v>
      </c>
      <c r="J67" s="45">
        <f t="shared" si="1"/>
        <v>58.18181818181818</v>
      </c>
      <c r="K67" s="44" t="s">
        <v>49</v>
      </c>
      <c r="L67" s="44" t="s">
        <v>48</v>
      </c>
      <c r="M67" s="44" t="s">
        <v>48</v>
      </c>
      <c r="O67" s="44">
        <v>64</v>
      </c>
      <c r="P67" s="44">
        <v>101</v>
      </c>
      <c r="Q67" s="45">
        <f t="shared" si="2"/>
        <v>58.18181818181818</v>
      </c>
      <c r="R67" s="44" t="s">
        <v>49</v>
      </c>
      <c r="S67" s="44" t="s">
        <v>48</v>
      </c>
      <c r="T67" s="44" t="s">
        <v>48</v>
      </c>
      <c r="V67" s="44">
        <v>64</v>
      </c>
      <c r="W67" s="44">
        <v>103</v>
      </c>
      <c r="X67" s="44">
        <f t="shared" si="3"/>
        <v>64</v>
      </c>
      <c r="Y67" s="44" t="s">
        <v>49</v>
      </c>
      <c r="Z67" s="44" t="s">
        <v>49</v>
      </c>
      <c r="AA67" s="44" t="s">
        <v>48</v>
      </c>
      <c r="AC67" s="44">
        <v>64</v>
      </c>
      <c r="AD67" s="44">
        <v>110</v>
      </c>
      <c r="AE67" s="45">
        <f t="shared" si="4"/>
        <v>85.333333333333343</v>
      </c>
      <c r="AF67" s="44" t="s">
        <v>50</v>
      </c>
      <c r="AG67" s="44" t="s">
        <v>50</v>
      </c>
      <c r="AH67" s="44" t="s">
        <v>49</v>
      </c>
    </row>
    <row r="68" spans="8:34" ht="15.75" customHeight="1">
      <c r="H68" s="44">
        <v>65</v>
      </c>
      <c r="I68" s="44">
        <v>102</v>
      </c>
      <c r="J68" s="45">
        <f t="shared" si="1"/>
        <v>59.090909090909093</v>
      </c>
      <c r="K68" s="44" t="s">
        <v>49</v>
      </c>
      <c r="L68" s="44" t="s">
        <v>48</v>
      </c>
      <c r="M68" s="44" t="s">
        <v>48</v>
      </c>
      <c r="O68" s="44">
        <v>65</v>
      </c>
      <c r="P68" s="44">
        <v>102</v>
      </c>
      <c r="Q68" s="45">
        <f t="shared" si="2"/>
        <v>59.090909090909093</v>
      </c>
      <c r="R68" s="44" t="s">
        <v>49</v>
      </c>
      <c r="S68" s="44" t="s">
        <v>48</v>
      </c>
      <c r="T68" s="44" t="s">
        <v>48</v>
      </c>
      <c r="V68" s="44">
        <v>65</v>
      </c>
      <c r="W68" s="44">
        <v>103</v>
      </c>
      <c r="X68" s="44">
        <f t="shared" si="3"/>
        <v>65</v>
      </c>
      <c r="Y68" s="44" t="s">
        <v>49</v>
      </c>
      <c r="Z68" s="44" t="s">
        <v>49</v>
      </c>
      <c r="AA68" s="44" t="s">
        <v>48</v>
      </c>
      <c r="AC68" s="44">
        <v>65</v>
      </c>
      <c r="AD68" s="44">
        <v>110</v>
      </c>
      <c r="AE68" s="45">
        <f t="shared" si="4"/>
        <v>86.666666666666671</v>
      </c>
      <c r="AF68" s="44" t="s">
        <v>50</v>
      </c>
      <c r="AG68" s="44" t="s">
        <v>50</v>
      </c>
      <c r="AH68" s="44" t="s">
        <v>50</v>
      </c>
    </row>
    <row r="69" spans="8:34" ht="15.75" customHeight="1">
      <c r="H69" s="44">
        <v>66</v>
      </c>
      <c r="I69" s="44">
        <v>102</v>
      </c>
      <c r="J69" s="45">
        <f t="shared" si="1"/>
        <v>60</v>
      </c>
      <c r="K69" s="44" t="s">
        <v>49</v>
      </c>
      <c r="L69" s="44" t="s">
        <v>48</v>
      </c>
      <c r="M69" s="44" t="s">
        <v>48</v>
      </c>
      <c r="O69" s="44">
        <v>66</v>
      </c>
      <c r="P69" s="44">
        <v>102</v>
      </c>
      <c r="Q69" s="45">
        <f t="shared" si="2"/>
        <v>60</v>
      </c>
      <c r="R69" s="44" t="s">
        <v>49</v>
      </c>
      <c r="S69" s="44" t="s">
        <v>48</v>
      </c>
      <c r="T69" s="44" t="s">
        <v>48</v>
      </c>
      <c r="V69" s="44">
        <v>66</v>
      </c>
      <c r="W69" s="44">
        <v>104</v>
      </c>
      <c r="X69" s="44">
        <f t="shared" si="3"/>
        <v>66</v>
      </c>
      <c r="Y69" s="44" t="s">
        <v>49</v>
      </c>
      <c r="Z69" s="44" t="s">
        <v>49</v>
      </c>
      <c r="AA69" s="44" t="s">
        <v>48</v>
      </c>
      <c r="AC69" s="44">
        <v>66</v>
      </c>
      <c r="AD69" s="44">
        <v>111</v>
      </c>
      <c r="AE69" s="45">
        <f t="shared" si="4"/>
        <v>88</v>
      </c>
      <c r="AF69" s="44" t="s">
        <v>50</v>
      </c>
      <c r="AG69" s="44" t="s">
        <v>50</v>
      </c>
      <c r="AH69" s="44" t="s">
        <v>50</v>
      </c>
    </row>
    <row r="70" spans="8:34" ht="15.75" customHeight="1">
      <c r="H70" s="44">
        <v>67</v>
      </c>
      <c r="I70" s="44">
        <v>102</v>
      </c>
      <c r="J70" s="45">
        <f t="shared" si="1"/>
        <v>60.909090909090914</v>
      </c>
      <c r="K70" s="44" t="s">
        <v>49</v>
      </c>
      <c r="L70" s="44" t="s">
        <v>48</v>
      </c>
      <c r="M70" s="44" t="s">
        <v>48</v>
      </c>
      <c r="O70" s="44">
        <v>67</v>
      </c>
      <c r="P70" s="44">
        <v>102</v>
      </c>
      <c r="Q70" s="45">
        <f t="shared" si="2"/>
        <v>60.909090909090914</v>
      </c>
      <c r="R70" s="44" t="s">
        <v>49</v>
      </c>
      <c r="S70" s="44" t="s">
        <v>48</v>
      </c>
      <c r="T70" s="44" t="s">
        <v>48</v>
      </c>
      <c r="V70" s="44">
        <v>67</v>
      </c>
      <c r="W70" s="44">
        <v>104</v>
      </c>
      <c r="X70" s="44">
        <f t="shared" si="3"/>
        <v>67</v>
      </c>
      <c r="Y70" s="44" t="s">
        <v>49</v>
      </c>
      <c r="Z70" s="44" t="s">
        <v>49</v>
      </c>
      <c r="AA70" s="44" t="s">
        <v>48</v>
      </c>
      <c r="AC70" s="44">
        <v>67</v>
      </c>
      <c r="AD70" s="44">
        <v>111</v>
      </c>
      <c r="AE70" s="45">
        <f t="shared" si="4"/>
        <v>89.333333333333329</v>
      </c>
      <c r="AF70" s="44" t="s">
        <v>50</v>
      </c>
      <c r="AG70" s="44" t="s">
        <v>50</v>
      </c>
      <c r="AH70" s="44" t="s">
        <v>50</v>
      </c>
    </row>
    <row r="71" spans="8:34" ht="15.75" customHeight="1">
      <c r="H71" s="44">
        <v>68</v>
      </c>
      <c r="I71" s="44">
        <v>102</v>
      </c>
      <c r="J71" s="45">
        <f t="shared" si="1"/>
        <v>61.818181818181813</v>
      </c>
      <c r="K71" s="44" t="s">
        <v>49</v>
      </c>
      <c r="L71" s="44" t="s">
        <v>49</v>
      </c>
      <c r="M71" s="44" t="s">
        <v>48</v>
      </c>
      <c r="O71" s="44">
        <v>68</v>
      </c>
      <c r="P71" s="44">
        <v>102</v>
      </c>
      <c r="Q71" s="45">
        <f t="shared" si="2"/>
        <v>61.818181818181813</v>
      </c>
      <c r="R71" s="44" t="s">
        <v>49</v>
      </c>
      <c r="S71" s="44" t="s">
        <v>49</v>
      </c>
      <c r="T71" s="44" t="s">
        <v>48</v>
      </c>
      <c r="V71" s="44">
        <v>68</v>
      </c>
      <c r="W71" s="44">
        <v>104</v>
      </c>
      <c r="X71" s="44">
        <f t="shared" si="3"/>
        <v>68</v>
      </c>
      <c r="Y71" s="44" t="s">
        <v>49</v>
      </c>
      <c r="Z71" s="44" t="s">
        <v>49</v>
      </c>
      <c r="AA71" s="44" t="s">
        <v>48</v>
      </c>
      <c r="AC71" s="44">
        <v>68</v>
      </c>
      <c r="AD71" s="44">
        <v>112</v>
      </c>
      <c r="AE71" s="45">
        <f t="shared" si="4"/>
        <v>90.666666666666657</v>
      </c>
      <c r="AF71" s="44" t="s">
        <v>50</v>
      </c>
      <c r="AG71" s="44" t="s">
        <v>50</v>
      </c>
      <c r="AH71" s="44" t="s">
        <v>50</v>
      </c>
    </row>
    <row r="72" spans="8:34" ht="15.75" customHeight="1">
      <c r="H72" s="44">
        <v>69</v>
      </c>
      <c r="I72" s="44">
        <v>103</v>
      </c>
      <c r="J72" s="45">
        <f t="shared" si="1"/>
        <v>62.727272727272734</v>
      </c>
      <c r="K72" s="44" t="s">
        <v>49</v>
      </c>
      <c r="L72" s="44" t="s">
        <v>49</v>
      </c>
      <c r="M72" s="44" t="s">
        <v>48</v>
      </c>
      <c r="O72" s="44">
        <v>69</v>
      </c>
      <c r="P72" s="44">
        <v>103</v>
      </c>
      <c r="Q72" s="45">
        <f t="shared" si="2"/>
        <v>62.727272727272734</v>
      </c>
      <c r="R72" s="44" t="s">
        <v>49</v>
      </c>
      <c r="S72" s="44" t="s">
        <v>49</v>
      </c>
      <c r="T72" s="44" t="s">
        <v>48</v>
      </c>
      <c r="V72" s="44">
        <v>69</v>
      </c>
      <c r="W72" s="44">
        <v>104</v>
      </c>
      <c r="X72" s="44">
        <f t="shared" si="3"/>
        <v>69</v>
      </c>
      <c r="Y72" s="44" t="s">
        <v>49</v>
      </c>
      <c r="Z72" s="44" t="s">
        <v>49</v>
      </c>
      <c r="AA72" s="44" t="s">
        <v>49</v>
      </c>
      <c r="AC72" s="44">
        <v>69</v>
      </c>
      <c r="AD72" s="44">
        <v>113</v>
      </c>
      <c r="AE72" s="45">
        <f t="shared" si="4"/>
        <v>92</v>
      </c>
      <c r="AF72" s="44" t="s">
        <v>50</v>
      </c>
      <c r="AG72" s="44" t="s">
        <v>50</v>
      </c>
      <c r="AH72" s="44" t="s">
        <v>50</v>
      </c>
    </row>
    <row r="73" spans="8:34" ht="15.75" customHeight="1">
      <c r="H73" s="44">
        <v>70</v>
      </c>
      <c r="I73" s="44">
        <v>103</v>
      </c>
      <c r="J73" s="45">
        <f t="shared" si="1"/>
        <v>63.636363636363633</v>
      </c>
      <c r="K73" s="44" t="s">
        <v>49</v>
      </c>
      <c r="L73" s="44" t="s">
        <v>49</v>
      </c>
      <c r="M73" s="44" t="s">
        <v>48</v>
      </c>
      <c r="O73" s="44">
        <v>70</v>
      </c>
      <c r="P73" s="44">
        <v>103</v>
      </c>
      <c r="Q73" s="45">
        <f t="shared" si="2"/>
        <v>63.636363636363633</v>
      </c>
      <c r="R73" s="44" t="s">
        <v>49</v>
      </c>
      <c r="S73" s="44" t="s">
        <v>49</v>
      </c>
      <c r="T73" s="44" t="s">
        <v>48</v>
      </c>
      <c r="V73" s="44">
        <v>70</v>
      </c>
      <c r="W73" s="44">
        <v>105</v>
      </c>
      <c r="X73" s="44">
        <f t="shared" si="3"/>
        <v>70</v>
      </c>
      <c r="Y73" s="44" t="s">
        <v>49</v>
      </c>
      <c r="Z73" s="44" t="s">
        <v>49</v>
      </c>
      <c r="AA73" s="44" t="s">
        <v>49</v>
      </c>
      <c r="AC73" s="44">
        <v>70</v>
      </c>
      <c r="AD73" s="44">
        <v>113</v>
      </c>
      <c r="AE73" s="45">
        <f t="shared" si="4"/>
        <v>93.333333333333329</v>
      </c>
      <c r="AF73" s="44" t="s">
        <v>50</v>
      </c>
      <c r="AG73" s="44" t="s">
        <v>50</v>
      </c>
      <c r="AH73" s="44" t="s">
        <v>50</v>
      </c>
    </row>
    <row r="74" spans="8:34" ht="15.75" customHeight="1">
      <c r="H74" s="44">
        <v>71</v>
      </c>
      <c r="I74" s="44">
        <v>103</v>
      </c>
      <c r="J74" s="45">
        <f t="shared" si="1"/>
        <v>64.545454545454547</v>
      </c>
      <c r="K74" s="44" t="s">
        <v>49</v>
      </c>
      <c r="L74" s="44" t="s">
        <v>49</v>
      </c>
      <c r="M74" s="44" t="s">
        <v>48</v>
      </c>
      <c r="O74" s="44">
        <v>71</v>
      </c>
      <c r="P74" s="44">
        <v>103</v>
      </c>
      <c r="Q74" s="45">
        <f t="shared" si="2"/>
        <v>64.545454545454547</v>
      </c>
      <c r="R74" s="44" t="s">
        <v>49</v>
      </c>
      <c r="S74" s="44" t="s">
        <v>49</v>
      </c>
      <c r="T74" s="44" t="s">
        <v>48</v>
      </c>
      <c r="V74" s="44">
        <v>71</v>
      </c>
      <c r="W74" s="44">
        <v>105</v>
      </c>
      <c r="X74" s="44">
        <f t="shared" si="3"/>
        <v>71</v>
      </c>
      <c r="Y74" s="44" t="s">
        <v>49</v>
      </c>
      <c r="Z74" s="44" t="s">
        <v>49</v>
      </c>
      <c r="AA74" s="44" t="s">
        <v>49</v>
      </c>
      <c r="AC74" s="44">
        <v>71</v>
      </c>
      <c r="AD74" s="44">
        <v>115</v>
      </c>
      <c r="AE74" s="45">
        <f t="shared" si="4"/>
        <v>94.666666666666671</v>
      </c>
      <c r="AF74" s="44" t="s">
        <v>50</v>
      </c>
      <c r="AG74" s="44" t="s">
        <v>50</v>
      </c>
      <c r="AH74" s="44" t="s">
        <v>50</v>
      </c>
    </row>
    <row r="75" spans="8:34" ht="15.75" customHeight="1">
      <c r="H75" s="44">
        <v>72</v>
      </c>
      <c r="I75" s="44">
        <v>103</v>
      </c>
      <c r="J75" s="45">
        <f t="shared" si="1"/>
        <v>65.454545454545453</v>
      </c>
      <c r="K75" s="44" t="s">
        <v>49</v>
      </c>
      <c r="L75" s="44" t="s">
        <v>49</v>
      </c>
      <c r="M75" s="44" t="s">
        <v>48</v>
      </c>
      <c r="O75" s="44">
        <v>72</v>
      </c>
      <c r="P75" s="44">
        <v>103</v>
      </c>
      <c r="Q75" s="45">
        <f t="shared" si="2"/>
        <v>65.454545454545453</v>
      </c>
      <c r="R75" s="44" t="s">
        <v>49</v>
      </c>
      <c r="S75" s="44" t="s">
        <v>49</v>
      </c>
      <c r="T75" s="44" t="s">
        <v>48</v>
      </c>
      <c r="V75" s="44">
        <v>72</v>
      </c>
      <c r="W75" s="44">
        <v>105</v>
      </c>
      <c r="X75" s="44">
        <f t="shared" si="3"/>
        <v>72</v>
      </c>
      <c r="Y75" s="44" t="s">
        <v>49</v>
      </c>
      <c r="Z75" s="44" t="s">
        <v>49</v>
      </c>
      <c r="AA75" s="44" t="s">
        <v>49</v>
      </c>
      <c r="AC75" s="44">
        <v>72</v>
      </c>
      <c r="AD75" s="44">
        <v>117</v>
      </c>
      <c r="AE75" s="45">
        <f t="shared" si="4"/>
        <v>96</v>
      </c>
      <c r="AF75" s="44" t="s">
        <v>50</v>
      </c>
      <c r="AG75" s="44" t="s">
        <v>50</v>
      </c>
      <c r="AH75" s="44" t="s">
        <v>50</v>
      </c>
    </row>
    <row r="76" spans="8:34" ht="15.75" customHeight="1">
      <c r="H76" s="44">
        <v>73</v>
      </c>
      <c r="I76" s="44">
        <v>104</v>
      </c>
      <c r="J76" s="45">
        <f t="shared" si="1"/>
        <v>66.363636363636374</v>
      </c>
      <c r="K76" s="44" t="s">
        <v>49</v>
      </c>
      <c r="L76" s="44" t="s">
        <v>49</v>
      </c>
      <c r="M76" s="44" t="s">
        <v>48</v>
      </c>
      <c r="O76" s="44">
        <v>73</v>
      </c>
      <c r="P76" s="44">
        <v>104</v>
      </c>
      <c r="Q76" s="45">
        <f t="shared" si="2"/>
        <v>66.363636363636374</v>
      </c>
      <c r="R76" s="44" t="s">
        <v>49</v>
      </c>
      <c r="S76" s="44" t="s">
        <v>49</v>
      </c>
      <c r="T76" s="44" t="s">
        <v>48</v>
      </c>
      <c r="V76" s="44">
        <v>73</v>
      </c>
      <c r="W76" s="44">
        <v>105</v>
      </c>
      <c r="X76" s="44">
        <f t="shared" si="3"/>
        <v>73</v>
      </c>
      <c r="Y76" s="44" t="s">
        <v>49</v>
      </c>
      <c r="Z76" s="44" t="s">
        <v>49</v>
      </c>
      <c r="AA76" s="44" t="s">
        <v>49</v>
      </c>
      <c r="AC76" s="44">
        <v>73</v>
      </c>
      <c r="AD76" s="44">
        <v>118</v>
      </c>
      <c r="AE76" s="45">
        <f t="shared" si="4"/>
        <v>97.333333333333343</v>
      </c>
      <c r="AF76" s="44" t="s">
        <v>50</v>
      </c>
      <c r="AG76" s="44" t="s">
        <v>50</v>
      </c>
      <c r="AH76" s="44" t="s">
        <v>50</v>
      </c>
    </row>
    <row r="77" spans="8:34" ht="15.75" customHeight="1">
      <c r="H77" s="44">
        <v>74</v>
      </c>
      <c r="I77" s="44">
        <v>104</v>
      </c>
      <c r="J77" s="45">
        <f t="shared" si="1"/>
        <v>67.272727272727266</v>
      </c>
      <c r="K77" s="44" t="s">
        <v>49</v>
      </c>
      <c r="L77" s="44" t="s">
        <v>49</v>
      </c>
      <c r="M77" s="44" t="s">
        <v>48</v>
      </c>
      <c r="O77" s="44">
        <v>74</v>
      </c>
      <c r="P77" s="44">
        <v>104</v>
      </c>
      <c r="Q77" s="45">
        <f t="shared" si="2"/>
        <v>67.272727272727266</v>
      </c>
      <c r="R77" s="44" t="s">
        <v>49</v>
      </c>
      <c r="S77" s="44" t="s">
        <v>49</v>
      </c>
      <c r="T77" s="44" t="s">
        <v>48</v>
      </c>
      <c r="V77" s="44">
        <v>74</v>
      </c>
      <c r="W77" s="44">
        <v>106</v>
      </c>
      <c r="X77" s="44">
        <f t="shared" si="3"/>
        <v>74</v>
      </c>
      <c r="Y77" s="44" t="s">
        <v>50</v>
      </c>
      <c r="Z77" s="44" t="s">
        <v>49</v>
      </c>
      <c r="AA77" s="44" t="s">
        <v>49</v>
      </c>
      <c r="AC77" s="44">
        <v>74</v>
      </c>
      <c r="AD77" s="44">
        <v>119</v>
      </c>
      <c r="AE77" s="45">
        <f t="shared" si="4"/>
        <v>98.666666666666671</v>
      </c>
      <c r="AF77" s="44" t="s">
        <v>50</v>
      </c>
      <c r="AG77" s="44" t="s">
        <v>50</v>
      </c>
      <c r="AH77" s="44" t="s">
        <v>50</v>
      </c>
    </row>
    <row r="78" spans="8:34" ht="15.75" customHeight="1">
      <c r="H78" s="44">
        <v>75</v>
      </c>
      <c r="I78" s="44">
        <v>104</v>
      </c>
      <c r="J78" s="45">
        <f t="shared" si="1"/>
        <v>68.181818181818173</v>
      </c>
      <c r="K78" s="44" t="s">
        <v>49</v>
      </c>
      <c r="L78" s="44" t="s">
        <v>49</v>
      </c>
      <c r="M78" s="44" t="s">
        <v>48</v>
      </c>
      <c r="O78" s="44">
        <v>75</v>
      </c>
      <c r="P78" s="44">
        <v>104</v>
      </c>
      <c r="Q78" s="45">
        <f t="shared" si="2"/>
        <v>68.181818181818173</v>
      </c>
      <c r="R78" s="44" t="s">
        <v>49</v>
      </c>
      <c r="S78" s="44" t="s">
        <v>49</v>
      </c>
      <c r="T78" s="44" t="s">
        <v>48</v>
      </c>
      <c r="V78" s="44">
        <v>75</v>
      </c>
      <c r="W78" s="44">
        <v>106</v>
      </c>
      <c r="X78" s="44">
        <f t="shared" si="3"/>
        <v>75</v>
      </c>
      <c r="Y78" s="44" t="s">
        <v>50</v>
      </c>
      <c r="Z78" s="44" t="s">
        <v>49</v>
      </c>
      <c r="AA78" s="44" t="s">
        <v>49</v>
      </c>
      <c r="AC78" s="44">
        <v>75</v>
      </c>
      <c r="AD78" s="44">
        <v>120</v>
      </c>
      <c r="AE78" s="45">
        <f t="shared" si="4"/>
        <v>100</v>
      </c>
      <c r="AF78" s="44" t="s">
        <v>50</v>
      </c>
      <c r="AG78" s="44" t="s">
        <v>50</v>
      </c>
      <c r="AH78" s="44" t="s">
        <v>50</v>
      </c>
    </row>
    <row r="79" spans="8:34" ht="15.75" customHeight="1">
      <c r="H79" s="44">
        <v>76</v>
      </c>
      <c r="I79" s="44">
        <v>104</v>
      </c>
      <c r="J79" s="45">
        <f t="shared" si="1"/>
        <v>69.090909090909093</v>
      </c>
      <c r="K79" s="44" t="s">
        <v>49</v>
      </c>
      <c r="L79" s="44" t="s">
        <v>49</v>
      </c>
      <c r="M79" s="44" t="s">
        <v>48</v>
      </c>
      <c r="O79" s="44">
        <v>76</v>
      </c>
      <c r="P79" s="44">
        <v>104</v>
      </c>
      <c r="Q79" s="45">
        <f t="shared" si="2"/>
        <v>69.090909090909093</v>
      </c>
      <c r="R79" s="44" t="s">
        <v>49</v>
      </c>
      <c r="S79" s="44" t="s">
        <v>49</v>
      </c>
      <c r="T79" s="44" t="s">
        <v>48</v>
      </c>
      <c r="V79" s="44">
        <v>76</v>
      </c>
      <c r="W79" s="44">
        <v>106</v>
      </c>
      <c r="X79" s="44">
        <f t="shared" si="3"/>
        <v>76</v>
      </c>
      <c r="Y79" s="44" t="s">
        <v>50</v>
      </c>
      <c r="Z79" s="44" t="s">
        <v>49</v>
      </c>
      <c r="AA79" s="44" t="s">
        <v>49</v>
      </c>
    </row>
    <row r="80" spans="8:34" ht="15.75" customHeight="1">
      <c r="H80" s="44">
        <v>77</v>
      </c>
      <c r="I80" s="44">
        <v>105</v>
      </c>
      <c r="J80" s="45">
        <f t="shared" si="1"/>
        <v>70</v>
      </c>
      <c r="K80" s="44" t="s">
        <v>49</v>
      </c>
      <c r="L80" s="44" t="s">
        <v>49</v>
      </c>
      <c r="M80" s="44" t="s">
        <v>49</v>
      </c>
      <c r="O80" s="44">
        <v>77</v>
      </c>
      <c r="P80" s="44">
        <v>105</v>
      </c>
      <c r="Q80" s="45">
        <f t="shared" si="2"/>
        <v>70</v>
      </c>
      <c r="R80" s="44" t="s">
        <v>49</v>
      </c>
      <c r="S80" s="44" t="s">
        <v>49</v>
      </c>
      <c r="T80" s="44" t="s">
        <v>49</v>
      </c>
      <c r="V80" s="44">
        <v>77</v>
      </c>
      <c r="W80" s="44">
        <v>107</v>
      </c>
      <c r="X80" s="44">
        <f t="shared" si="3"/>
        <v>77</v>
      </c>
      <c r="Y80" s="44" t="s">
        <v>50</v>
      </c>
      <c r="Z80" s="44" t="s">
        <v>49</v>
      </c>
      <c r="AA80" s="44" t="s">
        <v>49</v>
      </c>
    </row>
    <row r="81" spans="8:27" ht="15.75" customHeight="1">
      <c r="H81" s="44">
        <v>78</v>
      </c>
      <c r="I81" s="44">
        <v>105</v>
      </c>
      <c r="J81" s="45">
        <f t="shared" si="1"/>
        <v>70.909090909090907</v>
      </c>
      <c r="K81" s="44" t="s">
        <v>49</v>
      </c>
      <c r="L81" s="44" t="s">
        <v>49</v>
      </c>
      <c r="M81" s="44" t="s">
        <v>49</v>
      </c>
      <c r="O81" s="44">
        <v>78</v>
      </c>
      <c r="P81" s="44">
        <v>105</v>
      </c>
      <c r="Q81" s="45">
        <f t="shared" si="2"/>
        <v>70.909090909090907</v>
      </c>
      <c r="R81" s="44" t="s">
        <v>49</v>
      </c>
      <c r="S81" s="44" t="s">
        <v>49</v>
      </c>
      <c r="T81" s="44" t="s">
        <v>49</v>
      </c>
      <c r="V81" s="44">
        <v>78</v>
      </c>
      <c r="W81" s="44">
        <v>107</v>
      </c>
      <c r="X81" s="44">
        <f t="shared" si="3"/>
        <v>78</v>
      </c>
      <c r="Y81" s="44" t="s">
        <v>50</v>
      </c>
      <c r="Z81" s="44" t="s">
        <v>49</v>
      </c>
      <c r="AA81" s="44" t="s">
        <v>49</v>
      </c>
    </row>
    <row r="82" spans="8:27" ht="15.75" customHeight="1">
      <c r="H82" s="44">
        <v>79</v>
      </c>
      <c r="I82" s="44">
        <v>105</v>
      </c>
      <c r="J82" s="45">
        <f t="shared" si="1"/>
        <v>71.818181818181813</v>
      </c>
      <c r="K82" s="44" t="s">
        <v>49</v>
      </c>
      <c r="L82" s="44" t="s">
        <v>49</v>
      </c>
      <c r="M82" s="44" t="s">
        <v>49</v>
      </c>
      <c r="O82" s="44">
        <v>79</v>
      </c>
      <c r="P82" s="44">
        <v>105</v>
      </c>
      <c r="Q82" s="45">
        <f t="shared" si="2"/>
        <v>71.818181818181813</v>
      </c>
      <c r="R82" s="44" t="s">
        <v>49</v>
      </c>
      <c r="S82" s="44" t="s">
        <v>49</v>
      </c>
      <c r="T82" s="44" t="s">
        <v>49</v>
      </c>
      <c r="V82" s="44">
        <v>79</v>
      </c>
      <c r="W82" s="44">
        <v>107</v>
      </c>
      <c r="X82" s="44">
        <f t="shared" si="3"/>
        <v>79</v>
      </c>
      <c r="Y82" s="44" t="s">
        <v>50</v>
      </c>
      <c r="Z82" s="44" t="s">
        <v>49</v>
      </c>
      <c r="AA82" s="44" t="s">
        <v>49</v>
      </c>
    </row>
    <row r="83" spans="8:27" ht="15.75" customHeight="1">
      <c r="H83" s="44">
        <v>80</v>
      </c>
      <c r="I83" s="44">
        <v>105</v>
      </c>
      <c r="J83" s="45">
        <f t="shared" si="1"/>
        <v>72.727272727272734</v>
      </c>
      <c r="K83" s="44" t="s">
        <v>49</v>
      </c>
      <c r="L83" s="44" t="s">
        <v>49</v>
      </c>
      <c r="M83" s="44" t="s">
        <v>49</v>
      </c>
      <c r="O83" s="44">
        <v>80</v>
      </c>
      <c r="P83" s="44">
        <v>105</v>
      </c>
      <c r="Q83" s="45">
        <f t="shared" si="2"/>
        <v>72.727272727272734</v>
      </c>
      <c r="R83" s="44" t="s">
        <v>49</v>
      </c>
      <c r="S83" s="44" t="s">
        <v>49</v>
      </c>
      <c r="T83" s="44" t="s">
        <v>49</v>
      </c>
      <c r="V83" s="44">
        <v>80</v>
      </c>
      <c r="W83" s="44">
        <v>108</v>
      </c>
      <c r="X83" s="44">
        <f t="shared" si="3"/>
        <v>80</v>
      </c>
      <c r="Y83" s="44" t="s">
        <v>50</v>
      </c>
      <c r="Z83" s="44" t="s">
        <v>50</v>
      </c>
      <c r="AA83" s="44" t="s">
        <v>49</v>
      </c>
    </row>
    <row r="84" spans="8:27" ht="15.75" customHeight="1">
      <c r="H84" s="44">
        <v>81</v>
      </c>
      <c r="I84" s="44">
        <v>106</v>
      </c>
      <c r="J84" s="45">
        <f t="shared" si="1"/>
        <v>73.636363636363626</v>
      </c>
      <c r="K84" s="44" t="s">
        <v>50</v>
      </c>
      <c r="L84" s="44" t="s">
        <v>49</v>
      </c>
      <c r="M84" s="44" t="s">
        <v>49</v>
      </c>
      <c r="O84" s="44">
        <v>81</v>
      </c>
      <c r="P84" s="44">
        <v>106</v>
      </c>
      <c r="Q84" s="45">
        <f t="shared" si="2"/>
        <v>73.636363636363626</v>
      </c>
      <c r="R84" s="44" t="s">
        <v>50</v>
      </c>
      <c r="S84" s="44" t="s">
        <v>49</v>
      </c>
      <c r="T84" s="44" t="s">
        <v>49</v>
      </c>
      <c r="V84" s="44">
        <v>81</v>
      </c>
      <c r="W84" s="44">
        <v>108</v>
      </c>
      <c r="X84" s="44">
        <f t="shared" si="3"/>
        <v>81</v>
      </c>
      <c r="Y84" s="44" t="s">
        <v>50</v>
      </c>
      <c r="Z84" s="44" t="s">
        <v>50</v>
      </c>
      <c r="AA84" s="44" t="s">
        <v>49</v>
      </c>
    </row>
    <row r="85" spans="8:27" ht="15.75" customHeight="1">
      <c r="H85" s="44">
        <v>82</v>
      </c>
      <c r="I85" s="44">
        <v>106</v>
      </c>
      <c r="J85" s="45">
        <f t="shared" si="1"/>
        <v>74.545454545454547</v>
      </c>
      <c r="K85" s="44" t="s">
        <v>50</v>
      </c>
      <c r="L85" s="44" t="s">
        <v>49</v>
      </c>
      <c r="M85" s="44" t="s">
        <v>49</v>
      </c>
      <c r="O85" s="44">
        <v>82</v>
      </c>
      <c r="P85" s="44">
        <v>106</v>
      </c>
      <c r="Q85" s="45">
        <f t="shared" si="2"/>
        <v>74.545454545454547</v>
      </c>
      <c r="R85" s="44" t="s">
        <v>50</v>
      </c>
      <c r="S85" s="44" t="s">
        <v>49</v>
      </c>
      <c r="T85" s="44" t="s">
        <v>49</v>
      </c>
      <c r="V85" s="44">
        <v>82</v>
      </c>
      <c r="W85" s="44">
        <v>109</v>
      </c>
      <c r="X85" s="44">
        <f t="shared" si="3"/>
        <v>82</v>
      </c>
      <c r="Y85" s="44" t="s">
        <v>50</v>
      </c>
      <c r="Z85" s="44" t="s">
        <v>50</v>
      </c>
      <c r="AA85" s="44" t="s">
        <v>49</v>
      </c>
    </row>
    <row r="86" spans="8:27" ht="15.75" customHeight="1">
      <c r="H86" s="44">
        <v>83</v>
      </c>
      <c r="I86" s="44">
        <v>106</v>
      </c>
      <c r="J86" s="45">
        <f t="shared" si="1"/>
        <v>75.454545454545453</v>
      </c>
      <c r="K86" s="44" t="s">
        <v>50</v>
      </c>
      <c r="L86" s="44" t="s">
        <v>49</v>
      </c>
      <c r="M86" s="44" t="s">
        <v>49</v>
      </c>
      <c r="O86" s="44">
        <v>83</v>
      </c>
      <c r="P86" s="44">
        <v>106</v>
      </c>
      <c r="Q86" s="45">
        <f t="shared" si="2"/>
        <v>75.454545454545453</v>
      </c>
      <c r="R86" s="44" t="s">
        <v>50</v>
      </c>
      <c r="S86" s="44" t="s">
        <v>49</v>
      </c>
      <c r="T86" s="44" t="s">
        <v>49</v>
      </c>
      <c r="V86" s="44">
        <v>83</v>
      </c>
      <c r="W86" s="44">
        <v>109</v>
      </c>
      <c r="X86" s="44">
        <f t="shared" si="3"/>
        <v>83</v>
      </c>
      <c r="Y86" s="44" t="s">
        <v>50</v>
      </c>
      <c r="Z86" s="44" t="s">
        <v>50</v>
      </c>
      <c r="AA86" s="44" t="s">
        <v>49</v>
      </c>
    </row>
    <row r="87" spans="8:27" ht="15.75" customHeight="1">
      <c r="H87" s="44">
        <v>84</v>
      </c>
      <c r="I87" s="44">
        <v>106</v>
      </c>
      <c r="J87" s="45">
        <f t="shared" si="1"/>
        <v>76.363636363636374</v>
      </c>
      <c r="K87" s="44" t="s">
        <v>50</v>
      </c>
      <c r="L87" s="44" t="s">
        <v>49</v>
      </c>
      <c r="M87" s="44" t="s">
        <v>49</v>
      </c>
      <c r="O87" s="44">
        <v>84</v>
      </c>
      <c r="P87" s="44">
        <v>106</v>
      </c>
      <c r="Q87" s="45">
        <f t="shared" si="2"/>
        <v>76.363636363636374</v>
      </c>
      <c r="R87" s="44" t="s">
        <v>50</v>
      </c>
      <c r="S87" s="44" t="s">
        <v>49</v>
      </c>
      <c r="T87" s="44" t="s">
        <v>49</v>
      </c>
      <c r="V87" s="44">
        <v>84</v>
      </c>
      <c r="W87" s="44">
        <v>109</v>
      </c>
      <c r="X87" s="44">
        <f t="shared" si="3"/>
        <v>84</v>
      </c>
      <c r="Y87" s="44" t="s">
        <v>50</v>
      </c>
      <c r="Z87" s="44" t="s">
        <v>50</v>
      </c>
      <c r="AA87" s="44" t="s">
        <v>49</v>
      </c>
    </row>
    <row r="88" spans="8:27" ht="15.75" customHeight="1">
      <c r="H88" s="44">
        <v>85</v>
      </c>
      <c r="I88" s="44">
        <v>107</v>
      </c>
      <c r="J88" s="45">
        <f t="shared" si="1"/>
        <v>77.272727272727266</v>
      </c>
      <c r="K88" s="44" t="s">
        <v>50</v>
      </c>
      <c r="L88" s="44" t="s">
        <v>49</v>
      </c>
      <c r="M88" s="44" t="s">
        <v>49</v>
      </c>
      <c r="O88" s="44">
        <v>85</v>
      </c>
      <c r="P88" s="44">
        <v>107</v>
      </c>
      <c r="Q88" s="45">
        <f t="shared" si="2"/>
        <v>77.272727272727266</v>
      </c>
      <c r="R88" s="44" t="s">
        <v>50</v>
      </c>
      <c r="S88" s="44" t="s">
        <v>49</v>
      </c>
      <c r="T88" s="44" t="s">
        <v>49</v>
      </c>
      <c r="V88" s="44">
        <v>85</v>
      </c>
      <c r="W88" s="44">
        <v>110</v>
      </c>
      <c r="X88" s="44">
        <f t="shared" si="3"/>
        <v>85</v>
      </c>
      <c r="Y88" s="44" t="s">
        <v>50</v>
      </c>
      <c r="Z88" s="44" t="s">
        <v>50</v>
      </c>
      <c r="AA88" s="44" t="s">
        <v>49</v>
      </c>
    </row>
    <row r="89" spans="8:27" ht="15.75" customHeight="1">
      <c r="H89" s="44">
        <v>86</v>
      </c>
      <c r="I89" s="44">
        <v>107</v>
      </c>
      <c r="J89" s="45">
        <f t="shared" si="1"/>
        <v>78.181818181818187</v>
      </c>
      <c r="K89" s="44" t="s">
        <v>50</v>
      </c>
      <c r="L89" s="44" t="s">
        <v>49</v>
      </c>
      <c r="M89" s="44" t="s">
        <v>49</v>
      </c>
      <c r="O89" s="44">
        <v>86</v>
      </c>
      <c r="P89" s="44">
        <v>107</v>
      </c>
      <c r="Q89" s="45">
        <f t="shared" si="2"/>
        <v>78.181818181818187</v>
      </c>
      <c r="R89" s="44" t="s">
        <v>50</v>
      </c>
      <c r="S89" s="44" t="s">
        <v>49</v>
      </c>
      <c r="T89" s="44" t="s">
        <v>49</v>
      </c>
      <c r="V89" s="44">
        <v>86</v>
      </c>
      <c r="W89" s="44">
        <v>110</v>
      </c>
      <c r="X89" s="44">
        <f t="shared" si="3"/>
        <v>86</v>
      </c>
      <c r="Y89" s="44" t="s">
        <v>50</v>
      </c>
      <c r="Z89" s="44" t="s">
        <v>50</v>
      </c>
      <c r="AA89" s="44" t="s">
        <v>50</v>
      </c>
    </row>
    <row r="90" spans="8:27" ht="15.75" customHeight="1">
      <c r="H90" s="1">
        <v>87</v>
      </c>
      <c r="I90" s="1">
        <v>107</v>
      </c>
      <c r="J90" s="19">
        <f t="shared" ref="J90:J113" si="8">(H90/110)*100</f>
        <v>79.090909090909093</v>
      </c>
      <c r="K90" s="1" t="s">
        <v>50</v>
      </c>
      <c r="L90" s="1" t="s">
        <v>50</v>
      </c>
      <c r="M90" s="1" t="s">
        <v>49</v>
      </c>
      <c r="O90" s="1">
        <v>87</v>
      </c>
      <c r="P90" s="1">
        <v>107</v>
      </c>
      <c r="Q90" s="19">
        <f t="shared" ref="Q90:Q113" si="9">(O90/110)*100</f>
        <v>79.090909090909093</v>
      </c>
      <c r="R90" s="1" t="s">
        <v>50</v>
      </c>
      <c r="S90" s="1" t="s">
        <v>50</v>
      </c>
      <c r="T90" s="1" t="s">
        <v>49</v>
      </c>
      <c r="V90" s="1">
        <v>87</v>
      </c>
      <c r="W90" s="1">
        <v>110</v>
      </c>
      <c r="X90" s="1">
        <f t="shared" ref="X90:X103" si="10">(V90/100)*100</f>
        <v>87</v>
      </c>
      <c r="Y90" s="1" t="s">
        <v>50</v>
      </c>
      <c r="Z90" s="1" t="s">
        <v>50</v>
      </c>
      <c r="AA90" s="1" t="s">
        <v>50</v>
      </c>
    </row>
    <row r="91" spans="8:27" ht="15.75" customHeight="1">
      <c r="H91" s="1">
        <v>88</v>
      </c>
      <c r="I91" s="1">
        <v>107</v>
      </c>
      <c r="J91" s="19">
        <f t="shared" si="8"/>
        <v>80</v>
      </c>
      <c r="K91" s="1" t="s">
        <v>50</v>
      </c>
      <c r="L91" s="1" t="s">
        <v>50</v>
      </c>
      <c r="M91" s="1" t="s">
        <v>49</v>
      </c>
      <c r="O91" s="1">
        <v>88</v>
      </c>
      <c r="P91" s="1">
        <v>107</v>
      </c>
      <c r="Q91" s="19">
        <f t="shared" si="9"/>
        <v>80</v>
      </c>
      <c r="R91" s="1" t="s">
        <v>50</v>
      </c>
      <c r="S91" s="1" t="s">
        <v>50</v>
      </c>
      <c r="T91" s="1" t="s">
        <v>49</v>
      </c>
      <c r="V91" s="1">
        <v>88</v>
      </c>
      <c r="W91" s="1">
        <v>110</v>
      </c>
      <c r="X91" s="1">
        <f t="shared" si="10"/>
        <v>88</v>
      </c>
      <c r="Y91" s="1" t="s">
        <v>50</v>
      </c>
      <c r="Z91" s="1" t="s">
        <v>50</v>
      </c>
      <c r="AA91" s="1" t="s">
        <v>50</v>
      </c>
    </row>
    <row r="92" spans="8:27" ht="15.75" customHeight="1">
      <c r="H92" s="1">
        <v>89</v>
      </c>
      <c r="I92" s="1">
        <v>107</v>
      </c>
      <c r="J92" s="19">
        <f t="shared" si="8"/>
        <v>80.909090909090907</v>
      </c>
      <c r="K92" s="1" t="s">
        <v>50</v>
      </c>
      <c r="L92" s="1" t="s">
        <v>50</v>
      </c>
      <c r="M92" s="1" t="s">
        <v>49</v>
      </c>
      <c r="O92" s="1">
        <v>89</v>
      </c>
      <c r="P92" s="1">
        <v>107</v>
      </c>
      <c r="Q92" s="19">
        <f t="shared" si="9"/>
        <v>80.909090909090907</v>
      </c>
      <c r="R92" s="1" t="s">
        <v>50</v>
      </c>
      <c r="S92" s="1" t="s">
        <v>50</v>
      </c>
      <c r="T92" s="1" t="s">
        <v>49</v>
      </c>
      <c r="V92" s="1">
        <v>89</v>
      </c>
      <c r="W92" s="1">
        <v>111</v>
      </c>
      <c r="X92" s="1">
        <f t="shared" si="10"/>
        <v>89</v>
      </c>
      <c r="Y92" s="1" t="s">
        <v>50</v>
      </c>
      <c r="Z92" s="1" t="s">
        <v>50</v>
      </c>
      <c r="AA92" s="1" t="s">
        <v>50</v>
      </c>
    </row>
    <row r="93" spans="8:27" ht="15.75" customHeight="1">
      <c r="H93" s="1">
        <v>90</v>
      </c>
      <c r="I93" s="1">
        <v>107</v>
      </c>
      <c r="J93" s="19">
        <f t="shared" si="8"/>
        <v>81.818181818181827</v>
      </c>
      <c r="K93" s="1" t="s">
        <v>50</v>
      </c>
      <c r="L93" s="1" t="s">
        <v>50</v>
      </c>
      <c r="M93" s="1" t="s">
        <v>49</v>
      </c>
      <c r="O93" s="1">
        <v>90</v>
      </c>
      <c r="P93" s="1">
        <v>107</v>
      </c>
      <c r="Q93" s="19">
        <f t="shared" si="9"/>
        <v>81.818181818181827</v>
      </c>
      <c r="R93" s="1" t="s">
        <v>50</v>
      </c>
      <c r="S93" s="1" t="s">
        <v>50</v>
      </c>
      <c r="T93" s="1" t="s">
        <v>49</v>
      </c>
      <c r="V93" s="1">
        <v>90</v>
      </c>
      <c r="W93" s="1">
        <v>111</v>
      </c>
      <c r="X93" s="1">
        <f t="shared" si="10"/>
        <v>90</v>
      </c>
      <c r="Y93" s="1" t="s">
        <v>50</v>
      </c>
      <c r="Z93" s="1" t="s">
        <v>50</v>
      </c>
      <c r="AA93" s="1" t="s">
        <v>50</v>
      </c>
    </row>
    <row r="94" spans="8:27" ht="15.75" customHeight="1">
      <c r="H94" s="1">
        <v>91</v>
      </c>
      <c r="I94" s="1">
        <v>108</v>
      </c>
      <c r="J94" s="19">
        <f t="shared" si="8"/>
        <v>82.727272727272734</v>
      </c>
      <c r="K94" s="1" t="s">
        <v>50</v>
      </c>
      <c r="L94" s="1" t="s">
        <v>50</v>
      </c>
      <c r="M94" s="1" t="s">
        <v>49</v>
      </c>
      <c r="O94" s="1">
        <v>91</v>
      </c>
      <c r="P94" s="1">
        <v>108</v>
      </c>
      <c r="Q94" s="19">
        <f t="shared" si="9"/>
        <v>82.727272727272734</v>
      </c>
      <c r="R94" s="1" t="s">
        <v>50</v>
      </c>
      <c r="S94" s="1" t="s">
        <v>50</v>
      </c>
      <c r="T94" s="1" t="s">
        <v>49</v>
      </c>
      <c r="V94" s="1">
        <v>91</v>
      </c>
      <c r="W94" s="1">
        <v>112</v>
      </c>
      <c r="X94" s="1">
        <f t="shared" si="10"/>
        <v>91</v>
      </c>
      <c r="Y94" s="1" t="s">
        <v>50</v>
      </c>
      <c r="Z94" s="1" t="s">
        <v>50</v>
      </c>
      <c r="AA94" s="1" t="s">
        <v>50</v>
      </c>
    </row>
    <row r="95" spans="8:27" ht="15.75" customHeight="1">
      <c r="H95" s="1">
        <v>92</v>
      </c>
      <c r="I95" s="1">
        <v>108</v>
      </c>
      <c r="J95" s="19">
        <f t="shared" si="8"/>
        <v>83.636363636363626</v>
      </c>
      <c r="K95" s="1" t="s">
        <v>50</v>
      </c>
      <c r="L95" s="1" t="s">
        <v>50</v>
      </c>
      <c r="M95" s="1" t="s">
        <v>49</v>
      </c>
      <c r="O95" s="1">
        <v>92</v>
      </c>
      <c r="P95" s="1">
        <v>108</v>
      </c>
      <c r="Q95" s="19">
        <f t="shared" si="9"/>
        <v>83.636363636363626</v>
      </c>
      <c r="R95" s="1" t="s">
        <v>50</v>
      </c>
      <c r="S95" s="1" t="s">
        <v>50</v>
      </c>
      <c r="T95" s="1" t="s">
        <v>49</v>
      </c>
      <c r="V95" s="1">
        <v>92</v>
      </c>
      <c r="W95" s="1">
        <v>113</v>
      </c>
      <c r="X95" s="1">
        <f t="shared" si="10"/>
        <v>92</v>
      </c>
      <c r="Y95" s="1" t="s">
        <v>50</v>
      </c>
      <c r="Z95" s="1" t="s">
        <v>50</v>
      </c>
      <c r="AA95" s="1" t="s">
        <v>50</v>
      </c>
    </row>
    <row r="96" spans="8:27" ht="15.75" customHeight="1">
      <c r="H96" s="1">
        <v>93</v>
      </c>
      <c r="I96" s="1">
        <v>108</v>
      </c>
      <c r="J96" s="19">
        <f t="shared" si="8"/>
        <v>84.545454545454547</v>
      </c>
      <c r="K96" s="1" t="s">
        <v>50</v>
      </c>
      <c r="L96" s="1" t="s">
        <v>50</v>
      </c>
      <c r="M96" s="1" t="s">
        <v>49</v>
      </c>
      <c r="O96" s="1">
        <v>93</v>
      </c>
      <c r="P96" s="1">
        <v>108</v>
      </c>
      <c r="Q96" s="19">
        <f t="shared" si="9"/>
        <v>84.545454545454547</v>
      </c>
      <c r="R96" s="1" t="s">
        <v>50</v>
      </c>
      <c r="S96" s="1" t="s">
        <v>50</v>
      </c>
      <c r="T96" s="1" t="s">
        <v>49</v>
      </c>
      <c r="V96" s="1">
        <v>93</v>
      </c>
      <c r="W96" s="1">
        <v>113</v>
      </c>
      <c r="X96" s="1">
        <f t="shared" si="10"/>
        <v>93</v>
      </c>
      <c r="Y96" s="1" t="s">
        <v>50</v>
      </c>
      <c r="Z96" s="1" t="s">
        <v>50</v>
      </c>
      <c r="AA96" s="1" t="s">
        <v>50</v>
      </c>
    </row>
    <row r="97" spans="8:27" ht="15.75" customHeight="1">
      <c r="H97" s="1">
        <v>94</v>
      </c>
      <c r="I97" s="1">
        <v>109</v>
      </c>
      <c r="J97" s="19">
        <f t="shared" si="8"/>
        <v>85.454545454545453</v>
      </c>
      <c r="K97" s="1" t="s">
        <v>50</v>
      </c>
      <c r="L97" s="1" t="s">
        <v>50</v>
      </c>
      <c r="M97" s="1" t="s">
        <v>49</v>
      </c>
      <c r="O97" s="1">
        <v>94</v>
      </c>
      <c r="P97" s="1">
        <v>109</v>
      </c>
      <c r="Q97" s="19">
        <f t="shared" si="9"/>
        <v>85.454545454545453</v>
      </c>
      <c r="R97" s="1" t="s">
        <v>50</v>
      </c>
      <c r="S97" s="1" t="s">
        <v>50</v>
      </c>
      <c r="T97" s="1" t="s">
        <v>49</v>
      </c>
      <c r="V97" s="1">
        <v>94</v>
      </c>
      <c r="W97" s="1">
        <v>114</v>
      </c>
      <c r="X97" s="1">
        <f t="shared" si="10"/>
        <v>94</v>
      </c>
      <c r="Y97" s="1" t="s">
        <v>50</v>
      </c>
      <c r="Z97" s="1" t="s">
        <v>50</v>
      </c>
      <c r="AA97" s="1" t="s">
        <v>50</v>
      </c>
    </row>
    <row r="98" spans="8:27" ht="15.75" customHeight="1">
      <c r="H98" s="1">
        <v>95</v>
      </c>
      <c r="I98" s="1">
        <v>109</v>
      </c>
      <c r="J98" s="19">
        <f t="shared" si="8"/>
        <v>86.36363636363636</v>
      </c>
      <c r="K98" s="1" t="s">
        <v>50</v>
      </c>
      <c r="L98" s="1" t="s">
        <v>50</v>
      </c>
      <c r="M98" s="1" t="s">
        <v>50</v>
      </c>
      <c r="O98" s="1">
        <v>95</v>
      </c>
      <c r="P98" s="1">
        <v>109</v>
      </c>
      <c r="Q98" s="19">
        <f t="shared" si="9"/>
        <v>86.36363636363636</v>
      </c>
      <c r="R98" s="1" t="s">
        <v>50</v>
      </c>
      <c r="S98" s="1" t="s">
        <v>50</v>
      </c>
      <c r="T98" s="1" t="s">
        <v>50</v>
      </c>
      <c r="V98" s="1">
        <v>95</v>
      </c>
      <c r="W98" s="1">
        <v>115</v>
      </c>
      <c r="X98" s="1">
        <f t="shared" si="10"/>
        <v>95</v>
      </c>
      <c r="Y98" s="1" t="s">
        <v>50</v>
      </c>
      <c r="Z98" s="1" t="s">
        <v>50</v>
      </c>
      <c r="AA98" s="1" t="s">
        <v>50</v>
      </c>
    </row>
    <row r="99" spans="8:27" ht="15.75" customHeight="1">
      <c r="H99" s="1">
        <v>96</v>
      </c>
      <c r="I99" s="1">
        <v>110</v>
      </c>
      <c r="J99" s="19">
        <f t="shared" si="8"/>
        <v>87.272727272727266</v>
      </c>
      <c r="K99" s="1" t="s">
        <v>50</v>
      </c>
      <c r="L99" s="1" t="s">
        <v>50</v>
      </c>
      <c r="M99" s="1" t="s">
        <v>50</v>
      </c>
      <c r="O99" s="1">
        <v>96</v>
      </c>
      <c r="P99" s="1">
        <v>110</v>
      </c>
      <c r="Q99" s="19">
        <f t="shared" si="9"/>
        <v>87.272727272727266</v>
      </c>
      <c r="R99" s="1" t="s">
        <v>50</v>
      </c>
      <c r="S99" s="1" t="s">
        <v>50</v>
      </c>
      <c r="T99" s="1" t="s">
        <v>50</v>
      </c>
      <c r="V99" s="1">
        <v>96</v>
      </c>
      <c r="W99" s="1">
        <v>116</v>
      </c>
      <c r="X99" s="1">
        <f t="shared" si="10"/>
        <v>96</v>
      </c>
      <c r="Y99" s="1" t="s">
        <v>50</v>
      </c>
      <c r="Z99" s="1" t="s">
        <v>50</v>
      </c>
      <c r="AA99" s="1" t="s">
        <v>50</v>
      </c>
    </row>
    <row r="100" spans="8:27" ht="15.75" customHeight="1">
      <c r="H100" s="1">
        <v>97</v>
      </c>
      <c r="I100" s="1">
        <v>110</v>
      </c>
      <c r="J100" s="19">
        <f t="shared" si="8"/>
        <v>88.181818181818187</v>
      </c>
      <c r="K100" s="1" t="s">
        <v>50</v>
      </c>
      <c r="L100" s="1" t="s">
        <v>50</v>
      </c>
      <c r="M100" s="1" t="s">
        <v>50</v>
      </c>
      <c r="O100" s="1">
        <v>97</v>
      </c>
      <c r="P100" s="1">
        <v>110</v>
      </c>
      <c r="Q100" s="19">
        <f t="shared" si="9"/>
        <v>88.181818181818187</v>
      </c>
      <c r="R100" s="1" t="s">
        <v>50</v>
      </c>
      <c r="S100" s="1" t="s">
        <v>50</v>
      </c>
      <c r="T100" s="1" t="s">
        <v>50</v>
      </c>
      <c r="V100" s="1">
        <v>97</v>
      </c>
      <c r="W100" s="1">
        <v>117</v>
      </c>
      <c r="X100" s="1">
        <f t="shared" si="10"/>
        <v>97</v>
      </c>
      <c r="Y100" s="1" t="s">
        <v>50</v>
      </c>
      <c r="Z100" s="1" t="s">
        <v>50</v>
      </c>
      <c r="AA100" s="1" t="s">
        <v>50</v>
      </c>
    </row>
    <row r="101" spans="8:27" ht="15.75" customHeight="1">
      <c r="H101" s="1">
        <v>98</v>
      </c>
      <c r="I101" s="1">
        <v>111</v>
      </c>
      <c r="J101" s="19">
        <f t="shared" si="8"/>
        <v>89.090909090909093</v>
      </c>
      <c r="K101" s="1" t="s">
        <v>50</v>
      </c>
      <c r="L101" s="1" t="s">
        <v>50</v>
      </c>
      <c r="M101" s="1" t="s">
        <v>50</v>
      </c>
      <c r="O101" s="1">
        <v>98</v>
      </c>
      <c r="P101" s="1">
        <v>111</v>
      </c>
      <c r="Q101" s="19">
        <f t="shared" si="9"/>
        <v>89.090909090909093</v>
      </c>
      <c r="R101" s="1" t="s">
        <v>50</v>
      </c>
      <c r="S101" s="1" t="s">
        <v>50</v>
      </c>
      <c r="T101" s="1" t="s">
        <v>50</v>
      </c>
      <c r="V101" s="1">
        <v>98</v>
      </c>
      <c r="W101" s="1">
        <v>118</v>
      </c>
      <c r="X101" s="1">
        <f t="shared" si="10"/>
        <v>98</v>
      </c>
      <c r="Y101" s="1" t="s">
        <v>50</v>
      </c>
      <c r="Z101" s="1" t="s">
        <v>50</v>
      </c>
      <c r="AA101" s="1" t="s">
        <v>50</v>
      </c>
    </row>
    <row r="102" spans="8:27" ht="15.75" customHeight="1">
      <c r="H102" s="1">
        <v>99</v>
      </c>
      <c r="I102" s="1">
        <v>111</v>
      </c>
      <c r="J102" s="19">
        <f t="shared" si="8"/>
        <v>90</v>
      </c>
      <c r="K102" s="1" t="s">
        <v>50</v>
      </c>
      <c r="L102" s="1" t="s">
        <v>50</v>
      </c>
      <c r="M102" s="1" t="s">
        <v>50</v>
      </c>
      <c r="O102" s="1">
        <v>99</v>
      </c>
      <c r="P102" s="1">
        <v>111</v>
      </c>
      <c r="Q102" s="19">
        <f t="shared" si="9"/>
        <v>90</v>
      </c>
      <c r="R102" s="1" t="s">
        <v>50</v>
      </c>
      <c r="S102" s="1" t="s">
        <v>50</v>
      </c>
      <c r="T102" s="1" t="s">
        <v>50</v>
      </c>
      <c r="V102" s="1">
        <v>99</v>
      </c>
      <c r="W102" s="1">
        <v>120</v>
      </c>
      <c r="X102" s="1">
        <f t="shared" si="10"/>
        <v>99</v>
      </c>
      <c r="Y102" s="1" t="s">
        <v>50</v>
      </c>
      <c r="Z102" s="1" t="s">
        <v>50</v>
      </c>
      <c r="AA102" s="1" t="s">
        <v>50</v>
      </c>
    </row>
    <row r="103" spans="8:27" ht="15.75" customHeight="1">
      <c r="H103" s="1">
        <v>100</v>
      </c>
      <c r="I103" s="1">
        <v>111</v>
      </c>
      <c r="J103" s="19">
        <f t="shared" si="8"/>
        <v>90.909090909090907</v>
      </c>
      <c r="K103" s="1" t="s">
        <v>50</v>
      </c>
      <c r="L103" s="1" t="s">
        <v>50</v>
      </c>
      <c r="M103" s="1" t="s">
        <v>50</v>
      </c>
      <c r="O103" s="1">
        <v>100</v>
      </c>
      <c r="P103" s="1">
        <v>111</v>
      </c>
      <c r="Q103" s="19">
        <f t="shared" si="9"/>
        <v>90.909090909090907</v>
      </c>
      <c r="R103" s="1" t="s">
        <v>50</v>
      </c>
      <c r="S103" s="1" t="s">
        <v>50</v>
      </c>
      <c r="T103" s="1" t="s">
        <v>50</v>
      </c>
      <c r="V103" s="1">
        <v>100</v>
      </c>
      <c r="W103" s="1">
        <v>120</v>
      </c>
      <c r="X103" s="1">
        <f t="shared" si="10"/>
        <v>100</v>
      </c>
      <c r="Y103" s="1" t="s">
        <v>50</v>
      </c>
      <c r="Z103" s="1" t="s">
        <v>50</v>
      </c>
      <c r="AA103" s="1" t="s">
        <v>50</v>
      </c>
    </row>
    <row r="104" spans="8:27" ht="15.75" customHeight="1">
      <c r="H104" s="1">
        <v>101</v>
      </c>
      <c r="I104" s="1">
        <v>112</v>
      </c>
      <c r="J104" s="19">
        <f t="shared" si="8"/>
        <v>91.818181818181827</v>
      </c>
      <c r="K104" s="1" t="s">
        <v>50</v>
      </c>
      <c r="L104" s="1" t="s">
        <v>50</v>
      </c>
      <c r="M104" s="1" t="s">
        <v>50</v>
      </c>
      <c r="O104" s="1">
        <v>101</v>
      </c>
      <c r="P104" s="1">
        <v>112</v>
      </c>
      <c r="Q104" s="19">
        <f t="shared" si="9"/>
        <v>91.818181818181827</v>
      </c>
      <c r="R104" s="1" t="s">
        <v>50</v>
      </c>
      <c r="S104" s="1" t="s">
        <v>50</v>
      </c>
      <c r="T104" s="1" t="s">
        <v>50</v>
      </c>
    </row>
    <row r="105" spans="8:27" ht="15.75" customHeight="1">
      <c r="H105" s="1">
        <v>102</v>
      </c>
      <c r="I105" s="1">
        <v>113</v>
      </c>
      <c r="J105" s="19">
        <f t="shared" si="8"/>
        <v>92.72727272727272</v>
      </c>
      <c r="K105" s="1" t="s">
        <v>50</v>
      </c>
      <c r="L105" s="1" t="s">
        <v>50</v>
      </c>
      <c r="M105" s="1" t="s">
        <v>50</v>
      </c>
      <c r="O105" s="1">
        <v>102</v>
      </c>
      <c r="P105" s="1">
        <v>113</v>
      </c>
      <c r="Q105" s="19">
        <f t="shared" si="9"/>
        <v>92.72727272727272</v>
      </c>
      <c r="R105" s="1" t="s">
        <v>50</v>
      </c>
      <c r="S105" s="1" t="s">
        <v>50</v>
      </c>
      <c r="T105" s="1" t="s">
        <v>50</v>
      </c>
    </row>
    <row r="106" spans="8:27" ht="15.75" customHeight="1">
      <c r="H106" s="1">
        <v>103</v>
      </c>
      <c r="I106" s="1">
        <v>113</v>
      </c>
      <c r="J106" s="19">
        <f t="shared" si="8"/>
        <v>93.63636363636364</v>
      </c>
      <c r="K106" s="1" t="s">
        <v>50</v>
      </c>
      <c r="L106" s="1" t="s">
        <v>50</v>
      </c>
      <c r="M106" s="1" t="s">
        <v>50</v>
      </c>
      <c r="O106" s="1">
        <v>103</v>
      </c>
      <c r="P106" s="1">
        <v>113</v>
      </c>
      <c r="Q106" s="19">
        <f t="shared" si="9"/>
        <v>93.63636363636364</v>
      </c>
      <c r="R106" s="1" t="s">
        <v>50</v>
      </c>
      <c r="S106" s="1" t="s">
        <v>50</v>
      </c>
      <c r="T106" s="1" t="s">
        <v>50</v>
      </c>
    </row>
    <row r="107" spans="8:27" ht="15.75" customHeight="1">
      <c r="H107" s="1">
        <v>104</v>
      </c>
      <c r="I107" s="1">
        <v>114</v>
      </c>
      <c r="J107" s="19">
        <f t="shared" si="8"/>
        <v>94.545454545454547</v>
      </c>
      <c r="K107" s="1" t="s">
        <v>50</v>
      </c>
      <c r="L107" s="1" t="s">
        <v>50</v>
      </c>
      <c r="M107" s="1" t="s">
        <v>50</v>
      </c>
      <c r="O107" s="1">
        <v>104</v>
      </c>
      <c r="P107" s="1">
        <v>114</v>
      </c>
      <c r="Q107" s="19">
        <f t="shared" si="9"/>
        <v>94.545454545454547</v>
      </c>
      <c r="R107" s="1" t="s">
        <v>50</v>
      </c>
      <c r="S107" s="1" t="s">
        <v>50</v>
      </c>
      <c r="T107" s="1" t="s">
        <v>50</v>
      </c>
    </row>
    <row r="108" spans="8:27" ht="15.75" customHeight="1">
      <c r="H108" s="1">
        <v>105</v>
      </c>
      <c r="I108" s="1">
        <v>115</v>
      </c>
      <c r="J108" s="19">
        <f t="shared" si="8"/>
        <v>95.454545454545453</v>
      </c>
      <c r="K108" s="1" t="s">
        <v>50</v>
      </c>
      <c r="L108" s="1" t="s">
        <v>50</v>
      </c>
      <c r="M108" s="1" t="s">
        <v>50</v>
      </c>
      <c r="O108" s="1">
        <v>105</v>
      </c>
      <c r="P108" s="1">
        <v>115</v>
      </c>
      <c r="Q108" s="19">
        <f t="shared" si="9"/>
        <v>95.454545454545453</v>
      </c>
      <c r="R108" s="1" t="s">
        <v>50</v>
      </c>
      <c r="S108" s="1" t="s">
        <v>50</v>
      </c>
      <c r="T108" s="1" t="s">
        <v>50</v>
      </c>
    </row>
    <row r="109" spans="8:27" ht="15.75" customHeight="1">
      <c r="H109" s="1">
        <v>106</v>
      </c>
      <c r="I109" s="1">
        <v>116</v>
      </c>
      <c r="J109" s="19">
        <f t="shared" si="8"/>
        <v>96.36363636363636</v>
      </c>
      <c r="K109" s="1" t="s">
        <v>50</v>
      </c>
      <c r="L109" s="1" t="s">
        <v>50</v>
      </c>
      <c r="M109" s="1" t="s">
        <v>50</v>
      </c>
      <c r="O109" s="1">
        <v>106</v>
      </c>
      <c r="P109" s="1">
        <v>116</v>
      </c>
      <c r="Q109" s="19">
        <f t="shared" si="9"/>
        <v>96.36363636363636</v>
      </c>
      <c r="R109" s="1" t="s">
        <v>50</v>
      </c>
      <c r="S109" s="1" t="s">
        <v>50</v>
      </c>
      <c r="T109" s="1" t="s">
        <v>50</v>
      </c>
    </row>
    <row r="110" spans="8:27" ht="15.75" customHeight="1">
      <c r="H110" s="1">
        <v>107</v>
      </c>
      <c r="I110" s="1">
        <v>117</v>
      </c>
      <c r="J110" s="19">
        <f t="shared" si="8"/>
        <v>97.27272727272728</v>
      </c>
      <c r="K110" s="1" t="s">
        <v>50</v>
      </c>
      <c r="L110" s="1" t="s">
        <v>50</v>
      </c>
      <c r="M110" s="1" t="s">
        <v>50</v>
      </c>
      <c r="O110" s="1">
        <v>107</v>
      </c>
      <c r="P110" s="1">
        <v>117</v>
      </c>
      <c r="Q110" s="19">
        <f t="shared" si="9"/>
        <v>97.27272727272728</v>
      </c>
      <c r="R110" s="1" t="s">
        <v>50</v>
      </c>
      <c r="S110" s="1" t="s">
        <v>50</v>
      </c>
      <c r="T110" s="1" t="s">
        <v>50</v>
      </c>
    </row>
    <row r="111" spans="8:27" ht="15.75" customHeight="1">
      <c r="H111" s="1">
        <v>108</v>
      </c>
      <c r="I111" s="1">
        <v>118</v>
      </c>
      <c r="J111" s="19">
        <f t="shared" si="8"/>
        <v>98.181818181818187</v>
      </c>
      <c r="K111" s="1" t="s">
        <v>50</v>
      </c>
      <c r="L111" s="1" t="s">
        <v>50</v>
      </c>
      <c r="M111" s="1" t="s">
        <v>50</v>
      </c>
      <c r="O111" s="1">
        <v>108</v>
      </c>
      <c r="P111" s="1">
        <v>118</v>
      </c>
      <c r="Q111" s="19">
        <f t="shared" si="9"/>
        <v>98.181818181818187</v>
      </c>
      <c r="R111" s="1" t="s">
        <v>50</v>
      </c>
      <c r="S111" s="1" t="s">
        <v>50</v>
      </c>
      <c r="T111" s="1" t="s">
        <v>50</v>
      </c>
    </row>
    <row r="112" spans="8:27" ht="15.75" customHeight="1">
      <c r="H112" s="1">
        <v>109</v>
      </c>
      <c r="I112" s="1">
        <v>120</v>
      </c>
      <c r="J112" s="19">
        <f t="shared" si="8"/>
        <v>99.090909090909093</v>
      </c>
      <c r="K112" s="1" t="s">
        <v>50</v>
      </c>
      <c r="L112" s="1" t="s">
        <v>50</v>
      </c>
      <c r="M112" s="1" t="s">
        <v>50</v>
      </c>
      <c r="O112" s="1">
        <v>109</v>
      </c>
      <c r="P112" s="1">
        <v>120</v>
      </c>
      <c r="Q112" s="19">
        <f t="shared" si="9"/>
        <v>99.090909090909093</v>
      </c>
      <c r="R112" s="1" t="s">
        <v>50</v>
      </c>
      <c r="S112" s="1" t="s">
        <v>50</v>
      </c>
      <c r="T112" s="1" t="s">
        <v>50</v>
      </c>
    </row>
    <row r="113" spans="8:20" ht="15.75" customHeight="1">
      <c r="H113" s="1">
        <v>110</v>
      </c>
      <c r="I113" s="1">
        <v>120</v>
      </c>
      <c r="J113" s="19">
        <f t="shared" si="8"/>
        <v>100</v>
      </c>
      <c r="K113" s="1" t="s">
        <v>50</v>
      </c>
      <c r="L113" s="1" t="s">
        <v>50</v>
      </c>
      <c r="M113" s="1" t="s">
        <v>50</v>
      </c>
      <c r="O113" s="1">
        <v>110</v>
      </c>
      <c r="P113" s="1">
        <v>120</v>
      </c>
      <c r="Q113" s="19">
        <f t="shared" si="9"/>
        <v>100</v>
      </c>
      <c r="R113" s="1" t="s">
        <v>50</v>
      </c>
      <c r="S113" s="1" t="s">
        <v>50</v>
      </c>
      <c r="T113" s="1" t="s">
        <v>50</v>
      </c>
    </row>
    <row r="114" spans="8:20" ht="15.75" customHeight="1">
      <c r="J114" s="19"/>
    </row>
    <row r="115" spans="8:20" ht="15.75" customHeight="1">
      <c r="J115" s="19"/>
    </row>
    <row r="116" spans="8:20" ht="15.75" customHeight="1">
      <c r="J116" s="19"/>
    </row>
    <row r="117" spans="8:20" ht="15.75" customHeight="1">
      <c r="J117" s="19"/>
    </row>
    <row r="118" spans="8:20" ht="15.75" customHeight="1">
      <c r="J118" s="19"/>
    </row>
    <row r="119" spans="8:20" ht="15.75" customHeight="1">
      <c r="J119" s="19"/>
    </row>
    <row r="120" spans="8:20" ht="15.75" customHeight="1">
      <c r="J120" s="19"/>
    </row>
    <row r="121" spans="8:20" ht="15.75" customHeight="1">
      <c r="J121" s="19"/>
    </row>
    <row r="122" spans="8:20" ht="15.75" customHeight="1">
      <c r="J122" s="19"/>
    </row>
    <row r="123" spans="8:20" ht="15.75" customHeight="1">
      <c r="J123" s="19"/>
    </row>
    <row r="124" spans="8:20" ht="15.75" customHeight="1">
      <c r="J124" s="19"/>
    </row>
    <row r="125" spans="8:20" ht="15.75" customHeight="1">
      <c r="J125" s="19"/>
    </row>
    <row r="126" spans="8:20" ht="15.75" customHeight="1">
      <c r="J126" s="19"/>
    </row>
    <row r="127" spans="8:20" ht="15.75" customHeight="1">
      <c r="J127" s="19"/>
    </row>
    <row r="128" spans="8:20" ht="15.75" customHeight="1">
      <c r="J128" s="19"/>
    </row>
    <row r="129" spans="10:10" ht="15.75" customHeight="1">
      <c r="J129" s="19"/>
    </row>
    <row r="130" spans="10:10" ht="15.75" customHeight="1">
      <c r="J130" s="19"/>
    </row>
    <row r="131" spans="10:10" ht="15.75" customHeight="1">
      <c r="J131" s="19"/>
    </row>
    <row r="132" spans="10:10" ht="15.75" customHeight="1">
      <c r="J132" s="19"/>
    </row>
    <row r="133" spans="10:10" ht="15.75" customHeight="1">
      <c r="J133" s="19"/>
    </row>
    <row r="134" spans="10:10" ht="15.75" customHeight="1">
      <c r="J134" s="19"/>
    </row>
    <row r="135" spans="10:10" ht="15.75" customHeight="1">
      <c r="J135" s="19"/>
    </row>
    <row r="136" spans="10:10" ht="15.75" customHeight="1">
      <c r="J136" s="19"/>
    </row>
    <row r="137" spans="10:10" ht="15.75" customHeight="1">
      <c r="J137" s="19"/>
    </row>
    <row r="138" spans="10:10" ht="15.75" customHeight="1">
      <c r="J138" s="19"/>
    </row>
    <row r="139" spans="10:10" ht="15.75" customHeight="1">
      <c r="J139" s="19"/>
    </row>
    <row r="140" spans="10:10" ht="15.75" customHeight="1">
      <c r="J140" s="19"/>
    </row>
    <row r="141" spans="10:10" ht="15.75" customHeight="1">
      <c r="J141" s="19"/>
    </row>
    <row r="142" spans="10:10" ht="15.75" customHeight="1">
      <c r="J142" s="19"/>
    </row>
    <row r="143" spans="10:10" ht="15.75" customHeight="1">
      <c r="J143" s="19"/>
    </row>
    <row r="144" spans="10:10" ht="15.75" customHeight="1">
      <c r="J144" s="19"/>
    </row>
    <row r="145" spans="10:10" ht="15.75" customHeight="1">
      <c r="J145" s="19"/>
    </row>
    <row r="146" spans="10:10" ht="15.75" customHeight="1">
      <c r="J146" s="19"/>
    </row>
    <row r="147" spans="10:10" ht="15.75" customHeight="1">
      <c r="J147" s="19"/>
    </row>
    <row r="148" spans="10:10" ht="15.75" customHeight="1">
      <c r="J148" s="19"/>
    </row>
    <row r="149" spans="10:10" ht="15.75" customHeight="1">
      <c r="J149" s="19"/>
    </row>
    <row r="150" spans="10:10" ht="15.75" customHeight="1">
      <c r="J150" s="19"/>
    </row>
    <row r="151" spans="10:10" ht="15.75" customHeight="1">
      <c r="J151" s="19"/>
    </row>
    <row r="152" spans="10:10" ht="15.75" customHeight="1">
      <c r="J152" s="19"/>
    </row>
    <row r="153" spans="10:10" ht="15.75" customHeight="1">
      <c r="J153" s="19"/>
    </row>
    <row r="154" spans="10:10" ht="15.75" customHeight="1">
      <c r="J154" s="19"/>
    </row>
    <row r="155" spans="10:10" ht="15.75" customHeight="1">
      <c r="J155" s="19"/>
    </row>
    <row r="156" spans="10:10" ht="15.75" customHeight="1">
      <c r="J156" s="19"/>
    </row>
    <row r="157" spans="10:10" ht="15.75" customHeight="1">
      <c r="J157" s="19"/>
    </row>
    <row r="158" spans="10:10" ht="15.75" customHeight="1">
      <c r="J158" s="19"/>
    </row>
    <row r="159" spans="10:10" ht="15.75" customHeight="1">
      <c r="J159" s="19"/>
    </row>
    <row r="160" spans="10:10" ht="15.75" customHeight="1">
      <c r="J160" s="19"/>
    </row>
    <row r="161" spans="10:10" ht="15.75" customHeight="1">
      <c r="J161" s="19"/>
    </row>
    <row r="162" spans="10:10" ht="15.75" customHeight="1">
      <c r="J162" s="19"/>
    </row>
    <row r="163" spans="10:10" ht="15.75" customHeight="1">
      <c r="J163" s="19"/>
    </row>
    <row r="164" spans="10:10" ht="15.75" customHeight="1">
      <c r="J164" s="19"/>
    </row>
    <row r="165" spans="10:10" ht="15.75" customHeight="1">
      <c r="J165" s="19"/>
    </row>
    <row r="166" spans="10:10" ht="15.75" customHeight="1">
      <c r="J166" s="19"/>
    </row>
    <row r="167" spans="10:10" ht="15.75" customHeight="1">
      <c r="J167" s="19"/>
    </row>
    <row r="168" spans="10:10" ht="15.75" customHeight="1">
      <c r="J168" s="19"/>
    </row>
    <row r="169" spans="10:10" ht="15.75" customHeight="1">
      <c r="J169" s="19"/>
    </row>
    <row r="170" spans="10:10" ht="15.75" customHeight="1">
      <c r="J170" s="19"/>
    </row>
    <row r="171" spans="10:10" ht="15.75" customHeight="1">
      <c r="J171" s="19"/>
    </row>
    <row r="172" spans="10:10" ht="15.75" customHeight="1">
      <c r="J172" s="19"/>
    </row>
    <row r="173" spans="10:10" ht="15.75" customHeight="1">
      <c r="J173" s="19"/>
    </row>
    <row r="174" spans="10:10" ht="15.75" customHeight="1">
      <c r="J174" s="19"/>
    </row>
    <row r="175" spans="10:10" ht="15.75" customHeight="1">
      <c r="J175" s="19"/>
    </row>
    <row r="176" spans="10:10" ht="15.75" customHeight="1">
      <c r="J176" s="19"/>
    </row>
    <row r="177" spans="10:10" ht="15.75" customHeight="1">
      <c r="J177" s="19"/>
    </row>
    <row r="178" spans="10:10" ht="15.75" customHeight="1">
      <c r="J178" s="19"/>
    </row>
    <row r="179" spans="10:10" ht="15.75" customHeight="1">
      <c r="J179" s="19"/>
    </row>
    <row r="180" spans="10:10" ht="15.75" customHeight="1">
      <c r="J180" s="19"/>
    </row>
    <row r="181" spans="10:10" ht="15.75" customHeight="1">
      <c r="J181" s="19"/>
    </row>
    <row r="182" spans="10:10" ht="15.75" customHeight="1">
      <c r="J182" s="19"/>
    </row>
    <row r="183" spans="10:10" ht="15.75" customHeight="1">
      <c r="J183" s="19"/>
    </row>
    <row r="184" spans="10:10" ht="15.75" customHeight="1">
      <c r="J184" s="19"/>
    </row>
    <row r="185" spans="10:10" ht="15.75" customHeight="1">
      <c r="J185" s="19"/>
    </row>
    <row r="186" spans="10:10" ht="15.75" customHeight="1">
      <c r="J186" s="19"/>
    </row>
    <row r="187" spans="10:10" ht="15.75" customHeight="1">
      <c r="J187" s="19"/>
    </row>
    <row r="188" spans="10:10" ht="15.75" customHeight="1">
      <c r="J188" s="19"/>
    </row>
    <row r="189" spans="10:10" ht="15.75" customHeight="1">
      <c r="J189" s="19"/>
    </row>
    <row r="190" spans="10:10" ht="15.75" customHeight="1">
      <c r="J190" s="19"/>
    </row>
    <row r="191" spans="10:10" ht="15.75" customHeight="1">
      <c r="J191" s="19"/>
    </row>
    <row r="192" spans="10:10" ht="15.75" customHeight="1">
      <c r="J192" s="19"/>
    </row>
    <row r="193" spans="10:10" ht="15.75" customHeight="1">
      <c r="J193" s="19"/>
    </row>
    <row r="194" spans="10:10" ht="15.75" customHeight="1">
      <c r="J194" s="19"/>
    </row>
    <row r="195" spans="10:10" ht="15.75" customHeight="1">
      <c r="J195" s="19"/>
    </row>
    <row r="196" spans="10:10" ht="15.75" customHeight="1">
      <c r="J196" s="19"/>
    </row>
    <row r="197" spans="10:10" ht="15.75" customHeight="1">
      <c r="J197" s="19"/>
    </row>
    <row r="198" spans="10:10" ht="15.75" customHeight="1">
      <c r="J198" s="19"/>
    </row>
    <row r="199" spans="10:10" ht="15.75" customHeight="1">
      <c r="J199" s="19"/>
    </row>
    <row r="200" spans="10:10" ht="15.75" customHeight="1">
      <c r="J200" s="19"/>
    </row>
    <row r="201" spans="10:10" ht="15.75" customHeight="1">
      <c r="J201" s="19"/>
    </row>
    <row r="202" spans="10:10" ht="15.75" customHeight="1">
      <c r="J202" s="19"/>
    </row>
    <row r="203" spans="10:10" ht="15.75" customHeight="1">
      <c r="J203" s="19"/>
    </row>
    <row r="204" spans="10:10" ht="15.75" customHeight="1">
      <c r="J204" s="19"/>
    </row>
    <row r="205" spans="10:10" ht="15.75" customHeight="1">
      <c r="J205" s="19"/>
    </row>
    <row r="206" spans="10:10" ht="15.75" customHeight="1">
      <c r="J206" s="19"/>
    </row>
    <row r="207" spans="10:10" ht="15.75" customHeight="1">
      <c r="J207" s="19"/>
    </row>
    <row r="208" spans="10:10" ht="15.75" customHeight="1">
      <c r="J208" s="19"/>
    </row>
    <row r="209" spans="10:10" ht="15.75" customHeight="1">
      <c r="J209" s="19"/>
    </row>
    <row r="210" spans="10:10" ht="15.75" customHeight="1">
      <c r="J210" s="19"/>
    </row>
    <row r="211" spans="10:10" ht="15.75" customHeight="1">
      <c r="J211" s="19"/>
    </row>
    <row r="212" spans="10:10" ht="15.75" customHeight="1">
      <c r="J212" s="19"/>
    </row>
    <row r="213" spans="10:10" ht="15.75" customHeight="1">
      <c r="J213" s="19"/>
    </row>
    <row r="214" spans="10:10" ht="15.75" customHeight="1">
      <c r="J214" s="19"/>
    </row>
    <row r="215" spans="10:10" ht="15.75" customHeight="1">
      <c r="J215" s="19"/>
    </row>
    <row r="216" spans="10:10" ht="15.75" customHeight="1">
      <c r="J216" s="19"/>
    </row>
    <row r="217" spans="10:10" ht="15.75" customHeight="1">
      <c r="J217" s="19"/>
    </row>
    <row r="218" spans="10:10" ht="15.75" customHeight="1">
      <c r="J218" s="19"/>
    </row>
    <row r="219" spans="10:10" ht="15.75" customHeight="1">
      <c r="J219" s="19"/>
    </row>
    <row r="220" spans="10:10" ht="15.75" customHeight="1">
      <c r="J220" s="19"/>
    </row>
    <row r="221" spans="10:10" ht="15.75" customHeight="1">
      <c r="J221" s="19"/>
    </row>
    <row r="222" spans="10:10" ht="15.75" customHeight="1">
      <c r="J222" s="19"/>
    </row>
    <row r="223" spans="10:10" ht="15.75" customHeight="1">
      <c r="J223" s="19"/>
    </row>
    <row r="224" spans="10:10" ht="15.75" customHeight="1">
      <c r="J224" s="19"/>
    </row>
    <row r="225" spans="10:10" ht="15.75" customHeight="1">
      <c r="J225" s="19"/>
    </row>
    <row r="226" spans="10:10" ht="15.75" customHeight="1">
      <c r="J226" s="19"/>
    </row>
    <row r="227" spans="10:10" ht="15.75" customHeight="1">
      <c r="J227" s="19"/>
    </row>
    <row r="228" spans="10:10" ht="15.75" customHeight="1">
      <c r="J228" s="19"/>
    </row>
    <row r="229" spans="10:10" ht="15.75" customHeight="1">
      <c r="J229" s="19"/>
    </row>
    <row r="230" spans="10:10" ht="15.75" customHeight="1">
      <c r="J230" s="19"/>
    </row>
    <row r="231" spans="10:10" ht="15.75" customHeight="1">
      <c r="J231" s="19"/>
    </row>
    <row r="232" spans="10:10" ht="15.75" customHeight="1">
      <c r="J232" s="19"/>
    </row>
    <row r="233" spans="10:10" ht="15.75" customHeight="1">
      <c r="J233" s="19"/>
    </row>
    <row r="234" spans="10:10" ht="15.75" customHeight="1">
      <c r="J234" s="19"/>
    </row>
    <row r="235" spans="10:10" ht="15.75" customHeight="1">
      <c r="J235" s="19"/>
    </row>
    <row r="236" spans="10:10" ht="15.75" customHeight="1">
      <c r="J236" s="19"/>
    </row>
    <row r="237" spans="10:10" ht="15.75" customHeight="1">
      <c r="J237" s="19"/>
    </row>
    <row r="238" spans="10:10" ht="15.75" customHeight="1">
      <c r="J238" s="19"/>
    </row>
    <row r="239" spans="10:10" ht="15.75" customHeight="1">
      <c r="J239" s="19"/>
    </row>
    <row r="240" spans="10:10" ht="15.75" customHeight="1">
      <c r="J240" s="19"/>
    </row>
    <row r="241" spans="10:10" ht="15.75" customHeight="1">
      <c r="J241" s="19"/>
    </row>
    <row r="242" spans="10:10" ht="15.75" customHeight="1">
      <c r="J242" s="19"/>
    </row>
    <row r="243" spans="10:10" ht="15.75" customHeight="1">
      <c r="J243" s="19"/>
    </row>
    <row r="244" spans="10:10" ht="15.75" customHeight="1">
      <c r="J244" s="19"/>
    </row>
    <row r="245" spans="10:10" ht="15.75" customHeight="1">
      <c r="J245" s="19"/>
    </row>
    <row r="246" spans="10:10" ht="15.75" customHeight="1">
      <c r="J246" s="19"/>
    </row>
    <row r="247" spans="10:10" ht="15.75" customHeight="1">
      <c r="J247" s="19"/>
    </row>
    <row r="248" spans="10:10" ht="15.75" customHeight="1">
      <c r="J248" s="19"/>
    </row>
    <row r="249" spans="10:10" ht="15.75" customHeight="1">
      <c r="J249" s="19"/>
    </row>
    <row r="250" spans="10:10" ht="15.75" customHeight="1">
      <c r="J250" s="19"/>
    </row>
    <row r="251" spans="10:10" ht="15.75" customHeight="1">
      <c r="J251" s="19"/>
    </row>
    <row r="252" spans="10:10" ht="15.75" customHeight="1">
      <c r="J252" s="19"/>
    </row>
    <row r="253" spans="10:10" ht="15.75" customHeight="1">
      <c r="J253" s="19"/>
    </row>
    <row r="254" spans="10:10" ht="15.75" customHeight="1">
      <c r="J254" s="19"/>
    </row>
    <row r="255" spans="10:10" ht="15.75" customHeight="1">
      <c r="J255" s="19"/>
    </row>
    <row r="256" spans="10:10" ht="15.75" customHeight="1">
      <c r="J256" s="19"/>
    </row>
    <row r="257" spans="10:10" ht="15.75" customHeight="1">
      <c r="J257" s="19"/>
    </row>
    <row r="258" spans="10:10" ht="15.75" customHeight="1">
      <c r="J258" s="19"/>
    </row>
    <row r="259" spans="10:10" ht="15.75" customHeight="1">
      <c r="J259" s="19"/>
    </row>
    <row r="260" spans="10:10" ht="15.75" customHeight="1">
      <c r="J260" s="19"/>
    </row>
    <row r="261" spans="10:10" ht="15.75" customHeight="1">
      <c r="J261" s="19"/>
    </row>
    <row r="262" spans="10:10" ht="15.75" customHeight="1">
      <c r="J262" s="19"/>
    </row>
    <row r="263" spans="10:10" ht="15.75" customHeight="1">
      <c r="J263" s="19"/>
    </row>
    <row r="264" spans="10:10" ht="15.75" customHeight="1">
      <c r="J264" s="19"/>
    </row>
    <row r="265" spans="10:10" ht="15.75" customHeight="1">
      <c r="J265" s="19"/>
    </row>
    <row r="266" spans="10:10" ht="15.75" customHeight="1">
      <c r="J266" s="19"/>
    </row>
    <row r="267" spans="10:10" ht="15.75" customHeight="1">
      <c r="J267" s="19"/>
    </row>
    <row r="268" spans="10:10" ht="15.75" customHeight="1">
      <c r="J268" s="19"/>
    </row>
    <row r="269" spans="10:10" ht="15.75" customHeight="1">
      <c r="J269" s="19"/>
    </row>
    <row r="270" spans="10:10" ht="15.75" customHeight="1">
      <c r="J270" s="19"/>
    </row>
    <row r="271" spans="10:10" ht="15.75" customHeight="1">
      <c r="J271" s="19"/>
    </row>
    <row r="272" spans="10:10" ht="15.75" customHeight="1">
      <c r="J272" s="19"/>
    </row>
    <row r="273" spans="10:10" ht="15.75" customHeight="1">
      <c r="J273" s="19"/>
    </row>
    <row r="274" spans="10:10" ht="15.75" customHeight="1">
      <c r="J274" s="19"/>
    </row>
    <row r="275" spans="10:10" ht="15.75" customHeight="1">
      <c r="J275" s="19"/>
    </row>
    <row r="276" spans="10:10" ht="15.75" customHeight="1">
      <c r="J276" s="19"/>
    </row>
    <row r="277" spans="10:10" ht="15.75" customHeight="1">
      <c r="J277" s="19"/>
    </row>
    <row r="278" spans="10:10" ht="15.75" customHeight="1">
      <c r="J278" s="19"/>
    </row>
    <row r="279" spans="10:10" ht="15.75" customHeight="1">
      <c r="J279" s="19"/>
    </row>
    <row r="280" spans="10:10" ht="15.75" customHeight="1">
      <c r="J280" s="19"/>
    </row>
    <row r="281" spans="10:10" ht="15.75" customHeight="1">
      <c r="J281" s="19"/>
    </row>
    <row r="282" spans="10:10" ht="15.75" customHeight="1">
      <c r="J282" s="19"/>
    </row>
    <row r="283" spans="10:10" ht="15.75" customHeight="1">
      <c r="J283" s="19"/>
    </row>
    <row r="284" spans="10:10" ht="15.75" customHeight="1">
      <c r="J284" s="19"/>
    </row>
    <row r="285" spans="10:10" ht="15.75" customHeight="1">
      <c r="J285" s="19"/>
    </row>
    <row r="286" spans="10:10" ht="15.75" customHeight="1">
      <c r="J286" s="19"/>
    </row>
    <row r="287" spans="10:10" ht="15.75" customHeight="1">
      <c r="J287" s="19"/>
    </row>
    <row r="288" spans="10:10" ht="15.75" customHeight="1">
      <c r="J288" s="19"/>
    </row>
    <row r="289" spans="10:10" ht="15.75" customHeight="1">
      <c r="J289" s="19"/>
    </row>
    <row r="290" spans="10:10" ht="15.75" customHeight="1">
      <c r="J290" s="19"/>
    </row>
    <row r="291" spans="10:10" ht="15.75" customHeight="1">
      <c r="J291" s="19"/>
    </row>
    <row r="292" spans="10:10" ht="15.75" customHeight="1">
      <c r="J292" s="19"/>
    </row>
    <row r="293" spans="10:10" ht="15.75" customHeight="1">
      <c r="J293" s="19"/>
    </row>
    <row r="294" spans="10:10" ht="15.75" customHeight="1">
      <c r="J294" s="19"/>
    </row>
    <row r="295" spans="10:10" ht="15.75" customHeight="1">
      <c r="J295" s="19"/>
    </row>
    <row r="296" spans="10:10" ht="15.75" customHeight="1">
      <c r="J296" s="19"/>
    </row>
    <row r="297" spans="10:10" ht="15.75" customHeight="1">
      <c r="J297" s="19"/>
    </row>
    <row r="298" spans="10:10" ht="15.75" customHeight="1">
      <c r="J298" s="19"/>
    </row>
    <row r="299" spans="10:10" ht="15.75" customHeight="1">
      <c r="J299" s="19"/>
    </row>
    <row r="300" spans="10:10" ht="15.75" customHeight="1">
      <c r="J300" s="19"/>
    </row>
    <row r="301" spans="10:10" ht="15.75" customHeight="1">
      <c r="J301" s="19"/>
    </row>
    <row r="302" spans="10:10" ht="15.75" customHeight="1">
      <c r="J302" s="19"/>
    </row>
    <row r="303" spans="10:10" ht="15.75" customHeight="1">
      <c r="J303" s="19"/>
    </row>
    <row r="304" spans="10:10" ht="15.75" customHeight="1">
      <c r="J304" s="19"/>
    </row>
    <row r="305" spans="10:10" ht="15.75" customHeight="1">
      <c r="J305" s="19"/>
    </row>
    <row r="306" spans="10:10" ht="15.75" customHeight="1">
      <c r="J306" s="19"/>
    </row>
    <row r="307" spans="10:10" ht="15.75" customHeight="1">
      <c r="J307" s="19"/>
    </row>
    <row r="308" spans="10:10" ht="15.75" customHeight="1">
      <c r="J308" s="19"/>
    </row>
    <row r="309" spans="10:10" ht="15.75" customHeight="1">
      <c r="J309" s="19"/>
    </row>
    <row r="310" spans="10:10" ht="15.75" customHeight="1">
      <c r="J310" s="19"/>
    </row>
    <row r="311" spans="10:10" ht="15.75" customHeight="1">
      <c r="J311" s="19"/>
    </row>
    <row r="312" spans="10:10" ht="15.75" customHeight="1">
      <c r="J312" s="19"/>
    </row>
    <row r="313" spans="10:10" ht="15.75" customHeight="1">
      <c r="J313" s="19"/>
    </row>
    <row r="314" spans="10:10" ht="15.75" customHeight="1">
      <c r="J314" s="19"/>
    </row>
    <row r="315" spans="10:10" ht="15.75" customHeight="1">
      <c r="J315" s="19"/>
    </row>
    <row r="316" spans="10:10" ht="15.75" customHeight="1">
      <c r="J316" s="19"/>
    </row>
    <row r="317" spans="10:10" ht="15.75" customHeight="1">
      <c r="J317" s="19"/>
    </row>
    <row r="318" spans="10:10" ht="15.75" customHeight="1">
      <c r="J318" s="19"/>
    </row>
    <row r="319" spans="10:10" ht="15.75" customHeight="1">
      <c r="J319" s="19"/>
    </row>
    <row r="320" spans="10:10" ht="15.75" customHeight="1">
      <c r="J320" s="19"/>
    </row>
    <row r="321" spans="10:10" ht="15.75" customHeight="1">
      <c r="J321" s="19"/>
    </row>
    <row r="322" spans="10:10" ht="15.75" customHeight="1">
      <c r="J322" s="19"/>
    </row>
    <row r="323" spans="10:10" ht="15.75" customHeight="1">
      <c r="J323" s="19"/>
    </row>
    <row r="324" spans="10:10" ht="15.75" customHeight="1">
      <c r="J324" s="19"/>
    </row>
    <row r="325" spans="10:10" ht="15.75" customHeight="1">
      <c r="J325" s="19"/>
    </row>
    <row r="326" spans="10:10" ht="15.75" customHeight="1">
      <c r="J326" s="19"/>
    </row>
    <row r="327" spans="10:10" ht="15.75" customHeight="1">
      <c r="J327" s="19"/>
    </row>
    <row r="328" spans="10:10" ht="15.75" customHeight="1">
      <c r="J328" s="19"/>
    </row>
    <row r="329" spans="10:10" ht="15.75" customHeight="1">
      <c r="J329" s="19"/>
    </row>
    <row r="330" spans="10:10" ht="15.75" customHeight="1">
      <c r="J330" s="19"/>
    </row>
    <row r="331" spans="10:10" ht="15.75" customHeight="1">
      <c r="J331" s="19"/>
    </row>
    <row r="332" spans="10:10" ht="15.75" customHeight="1">
      <c r="J332" s="19"/>
    </row>
    <row r="333" spans="10:10" ht="15.75" customHeight="1">
      <c r="J333" s="19"/>
    </row>
    <row r="334" spans="10:10" ht="15.75" customHeight="1">
      <c r="J334" s="19"/>
    </row>
    <row r="335" spans="10:10" ht="15.75" customHeight="1">
      <c r="J335" s="19"/>
    </row>
    <row r="336" spans="10:10" ht="15.75" customHeight="1">
      <c r="J336" s="19"/>
    </row>
    <row r="337" spans="10:10" ht="15.75" customHeight="1">
      <c r="J337" s="19"/>
    </row>
    <row r="338" spans="10:10" ht="15.75" customHeight="1">
      <c r="J338" s="19"/>
    </row>
    <row r="339" spans="10:10" ht="15.75" customHeight="1">
      <c r="J339" s="19"/>
    </row>
    <row r="340" spans="10:10" ht="15.75" customHeight="1">
      <c r="J340" s="19"/>
    </row>
    <row r="341" spans="10:10" ht="15.75" customHeight="1">
      <c r="J341" s="19"/>
    </row>
    <row r="342" spans="10:10" ht="15.75" customHeight="1">
      <c r="J342" s="19"/>
    </row>
    <row r="343" spans="10:10" ht="15.75" customHeight="1">
      <c r="J343" s="19"/>
    </row>
    <row r="344" spans="10:10" ht="15.75" customHeight="1">
      <c r="J344" s="19"/>
    </row>
    <row r="345" spans="10:10" ht="15.75" customHeight="1">
      <c r="J345" s="19"/>
    </row>
    <row r="346" spans="10:10" ht="15.75" customHeight="1">
      <c r="J346" s="19"/>
    </row>
    <row r="347" spans="10:10" ht="15.75" customHeight="1">
      <c r="J347" s="19"/>
    </row>
    <row r="348" spans="10:10" ht="15.75" customHeight="1">
      <c r="J348" s="19"/>
    </row>
    <row r="349" spans="10:10" ht="15.75" customHeight="1">
      <c r="J349" s="19"/>
    </row>
    <row r="350" spans="10:10" ht="15.75" customHeight="1">
      <c r="J350" s="19"/>
    </row>
    <row r="351" spans="10:10" ht="15.75" customHeight="1">
      <c r="J351" s="19"/>
    </row>
    <row r="352" spans="10:10" ht="15.75" customHeight="1">
      <c r="J352" s="19"/>
    </row>
    <row r="353" spans="10:10" ht="15.75" customHeight="1">
      <c r="J353" s="19"/>
    </row>
    <row r="354" spans="10:10" ht="15.75" customHeight="1">
      <c r="J354" s="19"/>
    </row>
    <row r="355" spans="10:10" ht="15.75" customHeight="1">
      <c r="J355" s="19"/>
    </row>
    <row r="356" spans="10:10" ht="15.75" customHeight="1">
      <c r="J356" s="19"/>
    </row>
    <row r="357" spans="10:10" ht="15.75" customHeight="1">
      <c r="J357" s="19"/>
    </row>
    <row r="358" spans="10:10" ht="15.75" customHeight="1">
      <c r="J358" s="19"/>
    </row>
    <row r="359" spans="10:10" ht="15.75" customHeight="1">
      <c r="J359" s="19"/>
    </row>
    <row r="360" spans="10:10" ht="15.75" customHeight="1">
      <c r="J360" s="19"/>
    </row>
    <row r="361" spans="10:10" ht="15.75" customHeight="1">
      <c r="J361" s="19"/>
    </row>
    <row r="362" spans="10:10" ht="15.75" customHeight="1">
      <c r="J362" s="19"/>
    </row>
    <row r="363" spans="10:10" ht="15.75" customHeight="1">
      <c r="J363" s="19"/>
    </row>
    <row r="364" spans="10:10" ht="15.75" customHeight="1">
      <c r="J364" s="19"/>
    </row>
    <row r="365" spans="10:10" ht="15.75" customHeight="1">
      <c r="J365" s="19"/>
    </row>
    <row r="366" spans="10:10" ht="15.75" customHeight="1">
      <c r="J366" s="19"/>
    </row>
    <row r="367" spans="10:10" ht="15.75" customHeight="1">
      <c r="J367" s="19"/>
    </row>
    <row r="368" spans="10:10" ht="15.75" customHeight="1">
      <c r="J368" s="19"/>
    </row>
    <row r="369" spans="10:10" ht="15.75" customHeight="1">
      <c r="J369" s="19"/>
    </row>
    <row r="370" spans="10:10" ht="15.75" customHeight="1">
      <c r="J370" s="19"/>
    </row>
    <row r="371" spans="10:10" ht="15.75" customHeight="1">
      <c r="J371" s="19"/>
    </row>
    <row r="372" spans="10:10" ht="15.75" customHeight="1">
      <c r="J372" s="19"/>
    </row>
    <row r="373" spans="10:10" ht="15.75" customHeight="1">
      <c r="J373" s="19"/>
    </row>
    <row r="374" spans="10:10" ht="15.75" customHeight="1">
      <c r="J374" s="19"/>
    </row>
    <row r="375" spans="10:10" ht="15.75" customHeight="1">
      <c r="J375" s="19"/>
    </row>
    <row r="376" spans="10:10" ht="15.75" customHeight="1">
      <c r="J376" s="19"/>
    </row>
    <row r="377" spans="10:10" ht="15.75" customHeight="1">
      <c r="J377" s="19"/>
    </row>
    <row r="378" spans="10:10" ht="15.75" customHeight="1">
      <c r="J378" s="19"/>
    </row>
    <row r="379" spans="10:10" ht="15.75" customHeight="1">
      <c r="J379" s="19"/>
    </row>
    <row r="380" spans="10:10" ht="15.75" customHeight="1">
      <c r="J380" s="19"/>
    </row>
    <row r="381" spans="10:10" ht="15.75" customHeight="1">
      <c r="J381" s="19"/>
    </row>
    <row r="382" spans="10:10" ht="15.75" customHeight="1">
      <c r="J382" s="19"/>
    </row>
    <row r="383" spans="10:10" ht="15.75" customHeight="1">
      <c r="J383" s="19"/>
    </row>
    <row r="384" spans="10:10" ht="15.75" customHeight="1">
      <c r="J384" s="19"/>
    </row>
    <row r="385" spans="10:10" ht="15.75" customHeight="1">
      <c r="J385" s="19"/>
    </row>
    <row r="386" spans="10:10" ht="15.75" customHeight="1">
      <c r="J386" s="19"/>
    </row>
    <row r="387" spans="10:10" ht="15.75" customHeight="1">
      <c r="J387" s="19"/>
    </row>
    <row r="388" spans="10:10" ht="15.75" customHeight="1">
      <c r="J388" s="19"/>
    </row>
    <row r="389" spans="10:10" ht="15.75" customHeight="1">
      <c r="J389" s="19"/>
    </row>
    <row r="390" spans="10:10" ht="15.75" customHeight="1">
      <c r="J390" s="19"/>
    </row>
    <row r="391" spans="10:10" ht="15.75" customHeight="1">
      <c r="J391" s="19"/>
    </row>
    <row r="392" spans="10:10" ht="15.75" customHeight="1">
      <c r="J392" s="19"/>
    </row>
    <row r="393" spans="10:10" ht="15.75" customHeight="1">
      <c r="J393" s="19"/>
    </row>
    <row r="394" spans="10:10" ht="15.75" customHeight="1">
      <c r="J394" s="19"/>
    </row>
    <row r="395" spans="10:10" ht="15.75" customHeight="1">
      <c r="J395" s="19"/>
    </row>
    <row r="396" spans="10:10" ht="15.75" customHeight="1">
      <c r="J396" s="19"/>
    </row>
    <row r="397" spans="10:10" ht="15.75" customHeight="1">
      <c r="J397" s="19"/>
    </row>
    <row r="398" spans="10:10" ht="15.75" customHeight="1">
      <c r="J398" s="19"/>
    </row>
    <row r="399" spans="10:10" ht="15.75" customHeight="1">
      <c r="J399" s="19"/>
    </row>
    <row r="400" spans="10:10" ht="15.75" customHeight="1">
      <c r="J400" s="19"/>
    </row>
    <row r="401" spans="10:10" ht="15.75" customHeight="1">
      <c r="J401" s="19"/>
    </row>
    <row r="402" spans="10:10" ht="15.75" customHeight="1">
      <c r="J402" s="19"/>
    </row>
    <row r="403" spans="10:10" ht="15.75" customHeight="1">
      <c r="J403" s="19"/>
    </row>
    <row r="404" spans="10:10" ht="15.75" customHeight="1">
      <c r="J404" s="19"/>
    </row>
    <row r="405" spans="10:10" ht="15.75" customHeight="1">
      <c r="J405" s="19"/>
    </row>
    <row r="406" spans="10:10" ht="15.75" customHeight="1">
      <c r="J406" s="19"/>
    </row>
    <row r="407" spans="10:10" ht="15.75" customHeight="1">
      <c r="J407" s="19"/>
    </row>
    <row r="408" spans="10:10" ht="15.75" customHeight="1">
      <c r="J408" s="19"/>
    </row>
    <row r="409" spans="10:10" ht="15.75" customHeight="1">
      <c r="J409" s="19"/>
    </row>
    <row r="410" spans="10:10" ht="15.75" customHeight="1">
      <c r="J410" s="19"/>
    </row>
    <row r="411" spans="10:10" ht="15.75" customHeight="1">
      <c r="J411" s="19"/>
    </row>
    <row r="412" spans="10:10" ht="15.75" customHeight="1">
      <c r="J412" s="19"/>
    </row>
    <row r="413" spans="10:10" ht="15.75" customHeight="1">
      <c r="J413" s="19"/>
    </row>
    <row r="414" spans="10:10" ht="15.75" customHeight="1">
      <c r="J414" s="19"/>
    </row>
    <row r="415" spans="10:10" ht="15.75" customHeight="1">
      <c r="J415" s="19"/>
    </row>
    <row r="416" spans="10:10" ht="15.75" customHeight="1">
      <c r="J416" s="19"/>
    </row>
    <row r="417" spans="10:10" ht="15.75" customHeight="1">
      <c r="J417" s="19"/>
    </row>
    <row r="418" spans="10:10" ht="15.75" customHeight="1">
      <c r="J418" s="19"/>
    </row>
    <row r="419" spans="10:10" ht="15.75" customHeight="1">
      <c r="J419" s="19"/>
    </row>
    <row r="420" spans="10:10" ht="15.75" customHeight="1">
      <c r="J420" s="19"/>
    </row>
    <row r="421" spans="10:10" ht="15.75" customHeight="1">
      <c r="J421" s="19"/>
    </row>
    <row r="422" spans="10:10" ht="15.75" customHeight="1">
      <c r="J422" s="19"/>
    </row>
    <row r="423" spans="10:10" ht="15.75" customHeight="1">
      <c r="J423" s="19"/>
    </row>
    <row r="424" spans="10:10" ht="15.75" customHeight="1">
      <c r="J424" s="19"/>
    </row>
    <row r="425" spans="10:10" ht="15.75" customHeight="1">
      <c r="J425" s="19"/>
    </row>
    <row r="426" spans="10:10" ht="15.75" customHeight="1">
      <c r="J426" s="19"/>
    </row>
    <row r="427" spans="10:10" ht="15.75" customHeight="1">
      <c r="J427" s="19"/>
    </row>
    <row r="428" spans="10:10" ht="15.75" customHeight="1">
      <c r="J428" s="19"/>
    </row>
    <row r="429" spans="10:10" ht="15.75" customHeight="1">
      <c r="J429" s="19"/>
    </row>
    <row r="430" spans="10:10" ht="15.75" customHeight="1">
      <c r="J430" s="19"/>
    </row>
    <row r="431" spans="10:10" ht="15.75" customHeight="1">
      <c r="J431" s="19"/>
    </row>
    <row r="432" spans="10:10" ht="15.75" customHeight="1">
      <c r="J432" s="19"/>
    </row>
    <row r="433" spans="10:10" ht="15.75" customHeight="1">
      <c r="J433" s="19"/>
    </row>
    <row r="434" spans="10:10" ht="15.75" customHeight="1">
      <c r="J434" s="19"/>
    </row>
    <row r="435" spans="10:10" ht="15.75" customHeight="1">
      <c r="J435" s="19"/>
    </row>
    <row r="436" spans="10:10" ht="15.75" customHeight="1">
      <c r="J436" s="19"/>
    </row>
    <row r="437" spans="10:10" ht="15.75" customHeight="1">
      <c r="J437" s="19"/>
    </row>
    <row r="438" spans="10:10" ht="15.75" customHeight="1">
      <c r="J438" s="19"/>
    </row>
    <row r="439" spans="10:10" ht="15.75" customHeight="1">
      <c r="J439" s="19"/>
    </row>
    <row r="440" spans="10:10" ht="15.75" customHeight="1">
      <c r="J440" s="19"/>
    </row>
    <row r="441" spans="10:10" ht="15.75" customHeight="1">
      <c r="J441" s="19"/>
    </row>
    <row r="442" spans="10:10" ht="15.75" customHeight="1">
      <c r="J442" s="19"/>
    </row>
    <row r="443" spans="10:10" ht="15.75" customHeight="1">
      <c r="J443" s="19"/>
    </row>
    <row r="444" spans="10:10" ht="15.75" customHeight="1">
      <c r="J444" s="19"/>
    </row>
    <row r="445" spans="10:10" ht="15.75" customHeight="1">
      <c r="J445" s="19"/>
    </row>
    <row r="446" spans="10:10" ht="15.75" customHeight="1">
      <c r="J446" s="19"/>
    </row>
    <row r="447" spans="10:10" ht="15.75" customHeight="1">
      <c r="J447" s="19"/>
    </row>
    <row r="448" spans="10:10" ht="15.75" customHeight="1">
      <c r="J448" s="19"/>
    </row>
    <row r="449" spans="10:10" ht="15.75" customHeight="1">
      <c r="J449" s="19"/>
    </row>
    <row r="450" spans="10:10" ht="15.75" customHeight="1">
      <c r="J450" s="19"/>
    </row>
    <row r="451" spans="10:10" ht="15.75" customHeight="1">
      <c r="J451" s="19"/>
    </row>
    <row r="452" spans="10:10" ht="15.75" customHeight="1">
      <c r="J452" s="19"/>
    </row>
    <row r="453" spans="10:10" ht="15.75" customHeight="1">
      <c r="J453" s="19"/>
    </row>
    <row r="454" spans="10:10" ht="15.75" customHeight="1">
      <c r="J454" s="19"/>
    </row>
    <row r="455" spans="10:10" ht="15.75" customHeight="1">
      <c r="J455" s="19"/>
    </row>
    <row r="456" spans="10:10" ht="15.75" customHeight="1">
      <c r="J456" s="19"/>
    </row>
    <row r="457" spans="10:10" ht="15.75" customHeight="1">
      <c r="J457" s="19"/>
    </row>
    <row r="458" spans="10:10" ht="15.75" customHeight="1">
      <c r="J458" s="19"/>
    </row>
    <row r="459" spans="10:10" ht="15.75" customHeight="1">
      <c r="J459" s="19"/>
    </row>
    <row r="460" spans="10:10" ht="15.75" customHeight="1">
      <c r="J460" s="19"/>
    </row>
    <row r="461" spans="10:10" ht="15.75" customHeight="1">
      <c r="J461" s="19"/>
    </row>
    <row r="462" spans="10:10" ht="15.75" customHeight="1">
      <c r="J462" s="19"/>
    </row>
    <row r="463" spans="10:10" ht="15.75" customHeight="1">
      <c r="J463" s="19"/>
    </row>
    <row r="464" spans="10:10" ht="15.75" customHeight="1">
      <c r="J464" s="19"/>
    </row>
    <row r="465" spans="10:10" ht="15.75" customHeight="1">
      <c r="J465" s="19"/>
    </row>
    <row r="466" spans="10:10" ht="15.75" customHeight="1">
      <c r="J466" s="19"/>
    </row>
    <row r="467" spans="10:10" ht="15.75" customHeight="1">
      <c r="J467" s="19"/>
    </row>
    <row r="468" spans="10:10" ht="15.75" customHeight="1">
      <c r="J468" s="19"/>
    </row>
    <row r="469" spans="10:10" ht="15.75" customHeight="1">
      <c r="J469" s="19"/>
    </row>
    <row r="470" spans="10:10" ht="15.75" customHeight="1">
      <c r="J470" s="19"/>
    </row>
    <row r="471" spans="10:10" ht="15.75" customHeight="1">
      <c r="J471" s="19"/>
    </row>
    <row r="472" spans="10:10" ht="15.75" customHeight="1">
      <c r="J472" s="19"/>
    </row>
    <row r="473" spans="10:10" ht="15.75" customHeight="1">
      <c r="J473" s="19"/>
    </row>
    <row r="474" spans="10:10" ht="15.75" customHeight="1">
      <c r="J474" s="19"/>
    </row>
    <row r="475" spans="10:10" ht="15.75" customHeight="1">
      <c r="J475" s="19"/>
    </row>
    <row r="476" spans="10:10" ht="15.75" customHeight="1">
      <c r="J476" s="19"/>
    </row>
    <row r="477" spans="10:10" ht="15.75" customHeight="1">
      <c r="J477" s="19"/>
    </row>
    <row r="478" spans="10:10" ht="15.75" customHeight="1">
      <c r="J478" s="19"/>
    </row>
    <row r="479" spans="10:10" ht="15.75" customHeight="1">
      <c r="J479" s="19"/>
    </row>
    <row r="480" spans="10:10" ht="15.75" customHeight="1">
      <c r="J480" s="19"/>
    </row>
    <row r="481" spans="10:10" ht="15.75" customHeight="1">
      <c r="J481" s="19"/>
    </row>
    <row r="482" spans="10:10" ht="15.75" customHeight="1">
      <c r="J482" s="19"/>
    </row>
    <row r="483" spans="10:10" ht="15.75" customHeight="1">
      <c r="J483" s="19"/>
    </row>
    <row r="484" spans="10:10" ht="15.75" customHeight="1">
      <c r="J484" s="19"/>
    </row>
    <row r="485" spans="10:10" ht="15.75" customHeight="1">
      <c r="J485" s="19"/>
    </row>
    <row r="486" spans="10:10" ht="15.75" customHeight="1">
      <c r="J486" s="19"/>
    </row>
    <row r="487" spans="10:10" ht="15.75" customHeight="1">
      <c r="J487" s="19"/>
    </row>
    <row r="488" spans="10:10" ht="15.75" customHeight="1">
      <c r="J488" s="19"/>
    </row>
    <row r="489" spans="10:10" ht="15.75" customHeight="1">
      <c r="J489" s="19"/>
    </row>
    <row r="490" spans="10:10" ht="15.75" customHeight="1">
      <c r="J490" s="19"/>
    </row>
    <row r="491" spans="10:10" ht="15.75" customHeight="1">
      <c r="J491" s="19"/>
    </row>
    <row r="492" spans="10:10" ht="15.75" customHeight="1">
      <c r="J492" s="19"/>
    </row>
    <row r="493" spans="10:10" ht="15.75" customHeight="1">
      <c r="J493" s="19"/>
    </row>
    <row r="494" spans="10:10" ht="15.75" customHeight="1">
      <c r="J494" s="19"/>
    </row>
    <row r="495" spans="10:10" ht="15.75" customHeight="1">
      <c r="J495" s="19"/>
    </row>
    <row r="496" spans="10:10" ht="15.75" customHeight="1">
      <c r="J496" s="19"/>
    </row>
    <row r="497" spans="10:10" ht="15.75" customHeight="1">
      <c r="J497" s="19"/>
    </row>
    <row r="498" spans="10:10" ht="15.75" customHeight="1">
      <c r="J498" s="19"/>
    </row>
    <row r="499" spans="10:10" ht="15.75" customHeight="1">
      <c r="J499" s="19"/>
    </row>
    <row r="500" spans="10:10" ht="15.75" customHeight="1">
      <c r="J500" s="19"/>
    </row>
    <row r="501" spans="10:10" ht="15.75" customHeight="1">
      <c r="J501" s="19"/>
    </row>
    <row r="502" spans="10:10" ht="15.75" customHeight="1">
      <c r="J502" s="19"/>
    </row>
    <row r="503" spans="10:10" ht="15.75" customHeight="1">
      <c r="J503" s="19"/>
    </row>
    <row r="504" spans="10:10" ht="15.75" customHeight="1">
      <c r="J504" s="19"/>
    </row>
    <row r="505" spans="10:10" ht="15.75" customHeight="1">
      <c r="J505" s="19"/>
    </row>
    <row r="506" spans="10:10" ht="15.75" customHeight="1">
      <c r="J506" s="19"/>
    </row>
    <row r="507" spans="10:10" ht="15.75" customHeight="1">
      <c r="J507" s="19"/>
    </row>
    <row r="508" spans="10:10" ht="15.75" customHeight="1">
      <c r="J508" s="19"/>
    </row>
    <row r="509" spans="10:10" ht="15.75" customHeight="1">
      <c r="J509" s="19"/>
    </row>
    <row r="510" spans="10:10" ht="15.75" customHeight="1">
      <c r="J510" s="19"/>
    </row>
    <row r="511" spans="10:10" ht="15.75" customHeight="1">
      <c r="J511" s="19"/>
    </row>
    <row r="512" spans="10:10" ht="15.75" customHeight="1">
      <c r="J512" s="19"/>
    </row>
    <row r="513" spans="10:10" ht="15.75" customHeight="1">
      <c r="J513" s="19"/>
    </row>
    <row r="514" spans="10:10" ht="15.75" customHeight="1">
      <c r="J514" s="19"/>
    </row>
    <row r="515" spans="10:10" ht="15.75" customHeight="1">
      <c r="J515" s="19"/>
    </row>
    <row r="516" spans="10:10" ht="15.75" customHeight="1">
      <c r="J516" s="19"/>
    </row>
    <row r="517" spans="10:10" ht="15.75" customHeight="1">
      <c r="J517" s="19"/>
    </row>
    <row r="518" spans="10:10" ht="15.75" customHeight="1">
      <c r="J518" s="19"/>
    </row>
    <row r="519" spans="10:10" ht="15.75" customHeight="1">
      <c r="J519" s="19"/>
    </row>
    <row r="520" spans="10:10" ht="15.75" customHeight="1">
      <c r="J520" s="19"/>
    </row>
    <row r="521" spans="10:10" ht="15.75" customHeight="1">
      <c r="J521" s="19"/>
    </row>
    <row r="522" spans="10:10" ht="15.75" customHeight="1">
      <c r="J522" s="19"/>
    </row>
    <row r="523" spans="10:10" ht="15.75" customHeight="1">
      <c r="J523" s="19"/>
    </row>
    <row r="524" spans="10:10" ht="15.75" customHeight="1">
      <c r="J524" s="19"/>
    </row>
    <row r="525" spans="10:10" ht="15.75" customHeight="1">
      <c r="J525" s="19"/>
    </row>
    <row r="526" spans="10:10" ht="15.75" customHeight="1">
      <c r="J526" s="19"/>
    </row>
    <row r="527" spans="10:10" ht="15.75" customHeight="1">
      <c r="J527" s="19"/>
    </row>
    <row r="528" spans="10:10" ht="15.75" customHeight="1">
      <c r="J528" s="19"/>
    </row>
    <row r="529" spans="10:10" ht="15.75" customHeight="1">
      <c r="J529" s="19"/>
    </row>
    <row r="530" spans="10:10" ht="15.75" customHeight="1">
      <c r="J530" s="19"/>
    </row>
    <row r="531" spans="10:10" ht="15.75" customHeight="1">
      <c r="J531" s="19"/>
    </row>
    <row r="532" spans="10:10" ht="15.75" customHeight="1">
      <c r="J532" s="19"/>
    </row>
    <row r="533" spans="10:10" ht="15.75" customHeight="1">
      <c r="J533" s="19"/>
    </row>
    <row r="534" spans="10:10" ht="15.75" customHeight="1">
      <c r="J534" s="19"/>
    </row>
    <row r="535" spans="10:10" ht="15.75" customHeight="1">
      <c r="J535" s="19"/>
    </row>
    <row r="536" spans="10:10" ht="15.75" customHeight="1">
      <c r="J536" s="19"/>
    </row>
    <row r="537" spans="10:10" ht="15.75" customHeight="1">
      <c r="J537" s="19"/>
    </row>
    <row r="538" spans="10:10" ht="15.75" customHeight="1">
      <c r="J538" s="19"/>
    </row>
    <row r="539" spans="10:10" ht="15.75" customHeight="1">
      <c r="J539" s="19"/>
    </row>
    <row r="540" spans="10:10" ht="15.75" customHeight="1">
      <c r="J540" s="19"/>
    </row>
    <row r="541" spans="10:10" ht="15.75" customHeight="1">
      <c r="J541" s="19"/>
    </row>
    <row r="542" spans="10:10" ht="15.75" customHeight="1">
      <c r="J542" s="19"/>
    </row>
    <row r="543" spans="10:10" ht="15.75" customHeight="1">
      <c r="J543" s="19"/>
    </row>
    <row r="544" spans="10:10" ht="15.75" customHeight="1">
      <c r="J544" s="19"/>
    </row>
    <row r="545" spans="10:10" ht="15.75" customHeight="1">
      <c r="J545" s="19"/>
    </row>
    <row r="546" spans="10:10" ht="15.75" customHeight="1">
      <c r="J546" s="19"/>
    </row>
    <row r="547" spans="10:10" ht="15.75" customHeight="1">
      <c r="J547" s="19"/>
    </row>
    <row r="548" spans="10:10" ht="15.75" customHeight="1">
      <c r="J548" s="19"/>
    </row>
    <row r="549" spans="10:10" ht="15.75" customHeight="1">
      <c r="J549" s="19"/>
    </row>
    <row r="550" spans="10:10" ht="15.75" customHeight="1">
      <c r="J550" s="19"/>
    </row>
    <row r="551" spans="10:10" ht="15.75" customHeight="1">
      <c r="J551" s="19"/>
    </row>
    <row r="552" spans="10:10" ht="15.75" customHeight="1">
      <c r="J552" s="19"/>
    </row>
    <row r="553" spans="10:10" ht="15.75" customHeight="1">
      <c r="J553" s="19"/>
    </row>
    <row r="554" spans="10:10" ht="15.75" customHeight="1">
      <c r="J554" s="19"/>
    </row>
    <row r="555" spans="10:10" ht="15.75" customHeight="1">
      <c r="J555" s="19"/>
    </row>
    <row r="556" spans="10:10" ht="15.75" customHeight="1">
      <c r="J556" s="19"/>
    </row>
    <row r="557" spans="10:10" ht="15.75" customHeight="1">
      <c r="J557" s="19"/>
    </row>
    <row r="558" spans="10:10" ht="15.75" customHeight="1">
      <c r="J558" s="19"/>
    </row>
    <row r="559" spans="10:10" ht="15.75" customHeight="1">
      <c r="J559" s="19"/>
    </row>
    <row r="560" spans="10:10" ht="15.75" customHeight="1">
      <c r="J560" s="19"/>
    </row>
    <row r="561" spans="10:10" ht="15.75" customHeight="1">
      <c r="J561" s="19"/>
    </row>
    <row r="562" spans="10:10" ht="15.75" customHeight="1">
      <c r="J562" s="19"/>
    </row>
    <row r="563" spans="10:10" ht="15.75" customHeight="1">
      <c r="J563" s="19"/>
    </row>
    <row r="564" spans="10:10" ht="15.75" customHeight="1">
      <c r="J564" s="19"/>
    </row>
    <row r="565" spans="10:10" ht="15.75" customHeight="1">
      <c r="J565" s="19"/>
    </row>
    <row r="566" spans="10:10" ht="15.75" customHeight="1">
      <c r="J566" s="19"/>
    </row>
    <row r="567" spans="10:10" ht="15.75" customHeight="1">
      <c r="J567" s="19"/>
    </row>
    <row r="568" spans="10:10" ht="15.75" customHeight="1">
      <c r="J568" s="19"/>
    </row>
    <row r="569" spans="10:10" ht="15.75" customHeight="1">
      <c r="J569" s="19"/>
    </row>
    <row r="570" spans="10:10" ht="15.75" customHeight="1">
      <c r="J570" s="19"/>
    </row>
    <row r="571" spans="10:10" ht="15.75" customHeight="1">
      <c r="J571" s="19"/>
    </row>
    <row r="572" spans="10:10" ht="15.75" customHeight="1">
      <c r="J572" s="19"/>
    </row>
    <row r="573" spans="10:10" ht="15.75" customHeight="1">
      <c r="J573" s="19"/>
    </row>
    <row r="574" spans="10:10" ht="15.75" customHeight="1">
      <c r="J574" s="19"/>
    </row>
    <row r="575" spans="10:10" ht="15.75" customHeight="1">
      <c r="J575" s="19"/>
    </row>
    <row r="576" spans="10:10" ht="15.75" customHeight="1">
      <c r="J576" s="19"/>
    </row>
    <row r="577" spans="10:10" ht="15.75" customHeight="1">
      <c r="J577" s="19"/>
    </row>
    <row r="578" spans="10:10" ht="15.75" customHeight="1">
      <c r="J578" s="19"/>
    </row>
    <row r="579" spans="10:10" ht="15.75" customHeight="1">
      <c r="J579" s="19"/>
    </row>
    <row r="580" spans="10:10" ht="15.75" customHeight="1">
      <c r="J580" s="19"/>
    </row>
    <row r="581" spans="10:10" ht="15.75" customHeight="1">
      <c r="J581" s="19"/>
    </row>
    <row r="582" spans="10:10" ht="15.75" customHeight="1">
      <c r="J582" s="19"/>
    </row>
    <row r="583" spans="10:10" ht="15.75" customHeight="1">
      <c r="J583" s="19"/>
    </row>
    <row r="584" spans="10:10" ht="15.75" customHeight="1">
      <c r="J584" s="19"/>
    </row>
    <row r="585" spans="10:10" ht="15.75" customHeight="1">
      <c r="J585" s="19"/>
    </row>
    <row r="586" spans="10:10" ht="15.75" customHeight="1">
      <c r="J586" s="19"/>
    </row>
    <row r="587" spans="10:10" ht="15.75" customHeight="1">
      <c r="J587" s="19"/>
    </row>
    <row r="588" spans="10:10" ht="15.75" customHeight="1">
      <c r="J588" s="19"/>
    </row>
    <row r="589" spans="10:10" ht="15.75" customHeight="1">
      <c r="J589" s="19"/>
    </row>
    <row r="590" spans="10:10" ht="15.75" customHeight="1">
      <c r="J590" s="19"/>
    </row>
    <row r="591" spans="10:10" ht="15.75" customHeight="1">
      <c r="J591" s="19"/>
    </row>
    <row r="592" spans="10:10" ht="15.75" customHeight="1">
      <c r="J592" s="19"/>
    </row>
    <row r="593" spans="10:10" ht="15.75" customHeight="1">
      <c r="J593" s="19"/>
    </row>
    <row r="594" spans="10:10" ht="15.75" customHeight="1">
      <c r="J594" s="19"/>
    </row>
    <row r="595" spans="10:10" ht="15.75" customHeight="1">
      <c r="J595" s="19"/>
    </row>
    <row r="596" spans="10:10" ht="15.75" customHeight="1">
      <c r="J596" s="19"/>
    </row>
    <row r="597" spans="10:10" ht="15.75" customHeight="1">
      <c r="J597" s="19"/>
    </row>
    <row r="598" spans="10:10" ht="15.75" customHeight="1">
      <c r="J598" s="19"/>
    </row>
    <row r="599" spans="10:10" ht="15.75" customHeight="1">
      <c r="J599" s="19"/>
    </row>
    <row r="600" spans="10:10" ht="15.75" customHeight="1">
      <c r="J600" s="19"/>
    </row>
    <row r="601" spans="10:10" ht="15.75" customHeight="1">
      <c r="J601" s="19"/>
    </row>
    <row r="602" spans="10:10" ht="15.75" customHeight="1">
      <c r="J602" s="19"/>
    </row>
    <row r="603" spans="10:10" ht="15.75" customHeight="1">
      <c r="J603" s="19"/>
    </row>
    <row r="604" spans="10:10" ht="15.75" customHeight="1">
      <c r="J604" s="19"/>
    </row>
    <row r="605" spans="10:10" ht="15.75" customHeight="1">
      <c r="J605" s="19"/>
    </row>
    <row r="606" spans="10:10" ht="15.75" customHeight="1">
      <c r="J606" s="19"/>
    </row>
    <row r="607" spans="10:10" ht="15.75" customHeight="1">
      <c r="J607" s="19"/>
    </row>
    <row r="608" spans="10:10" ht="15.75" customHeight="1">
      <c r="J608" s="19"/>
    </row>
    <row r="609" spans="10:10" ht="15.75" customHeight="1">
      <c r="J609" s="19"/>
    </row>
    <row r="610" spans="10:10" ht="15.75" customHeight="1">
      <c r="J610" s="19"/>
    </row>
    <row r="611" spans="10:10" ht="15.75" customHeight="1">
      <c r="J611" s="19"/>
    </row>
    <row r="612" spans="10:10" ht="15.75" customHeight="1">
      <c r="J612" s="19"/>
    </row>
    <row r="613" spans="10:10" ht="15.75" customHeight="1">
      <c r="J613" s="19"/>
    </row>
    <row r="614" spans="10:10" ht="15.75" customHeight="1">
      <c r="J614" s="19"/>
    </row>
    <row r="615" spans="10:10" ht="15.75" customHeight="1">
      <c r="J615" s="19"/>
    </row>
    <row r="616" spans="10:10" ht="15.75" customHeight="1">
      <c r="J616" s="19"/>
    </row>
    <row r="617" spans="10:10" ht="15.75" customHeight="1">
      <c r="J617" s="19"/>
    </row>
    <row r="618" spans="10:10" ht="15.75" customHeight="1">
      <c r="J618" s="19"/>
    </row>
    <row r="619" spans="10:10" ht="15.75" customHeight="1">
      <c r="J619" s="19"/>
    </row>
    <row r="620" spans="10:10" ht="15.75" customHeight="1">
      <c r="J620" s="19"/>
    </row>
    <row r="621" spans="10:10" ht="15.75" customHeight="1">
      <c r="J621" s="19"/>
    </row>
    <row r="622" spans="10:10" ht="15.75" customHeight="1">
      <c r="J622" s="19"/>
    </row>
    <row r="623" spans="10:10" ht="15.75" customHeight="1">
      <c r="J623" s="19"/>
    </row>
    <row r="624" spans="10:10" ht="15.75" customHeight="1">
      <c r="J624" s="19"/>
    </row>
    <row r="625" spans="10:10" ht="15.75" customHeight="1">
      <c r="J625" s="19"/>
    </row>
    <row r="626" spans="10:10" ht="15.75" customHeight="1">
      <c r="J626" s="19"/>
    </row>
    <row r="627" spans="10:10" ht="15.75" customHeight="1">
      <c r="J627" s="19"/>
    </row>
    <row r="628" spans="10:10" ht="15.75" customHeight="1">
      <c r="J628" s="19"/>
    </row>
    <row r="629" spans="10:10" ht="15.75" customHeight="1">
      <c r="J629" s="19"/>
    </row>
    <row r="630" spans="10:10" ht="15.75" customHeight="1">
      <c r="J630" s="19"/>
    </row>
    <row r="631" spans="10:10" ht="15.75" customHeight="1">
      <c r="J631" s="19"/>
    </row>
    <row r="632" spans="10:10" ht="15.75" customHeight="1">
      <c r="J632" s="19"/>
    </row>
    <row r="633" spans="10:10" ht="15.75" customHeight="1">
      <c r="J633" s="19"/>
    </row>
    <row r="634" spans="10:10" ht="15.75" customHeight="1">
      <c r="J634" s="19"/>
    </row>
    <row r="635" spans="10:10" ht="15.75" customHeight="1">
      <c r="J635" s="19"/>
    </row>
    <row r="636" spans="10:10" ht="15.75" customHeight="1">
      <c r="J636" s="19"/>
    </row>
    <row r="637" spans="10:10" ht="15.75" customHeight="1">
      <c r="J637" s="19"/>
    </row>
    <row r="638" spans="10:10" ht="15.75" customHeight="1">
      <c r="J638" s="19"/>
    </row>
    <row r="639" spans="10:10" ht="15.75" customHeight="1">
      <c r="J639" s="19"/>
    </row>
    <row r="640" spans="10:10" ht="15.75" customHeight="1">
      <c r="J640" s="19"/>
    </row>
    <row r="641" spans="10:10" ht="15.75" customHeight="1">
      <c r="J641" s="19"/>
    </row>
    <row r="642" spans="10:10" ht="15.75" customHeight="1">
      <c r="J642" s="19"/>
    </row>
    <row r="643" spans="10:10" ht="15.75" customHeight="1">
      <c r="J643" s="19"/>
    </row>
    <row r="644" spans="10:10" ht="15.75" customHeight="1">
      <c r="J644" s="19"/>
    </row>
    <row r="645" spans="10:10" ht="15.75" customHeight="1">
      <c r="J645" s="19"/>
    </row>
    <row r="646" spans="10:10" ht="15.75" customHeight="1">
      <c r="J646" s="19"/>
    </row>
    <row r="647" spans="10:10" ht="15.75" customHeight="1">
      <c r="J647" s="19"/>
    </row>
    <row r="648" spans="10:10" ht="15.75" customHeight="1">
      <c r="J648" s="19"/>
    </row>
    <row r="649" spans="10:10" ht="15.75" customHeight="1">
      <c r="J649" s="19"/>
    </row>
    <row r="650" spans="10:10" ht="15.75" customHeight="1">
      <c r="J650" s="19"/>
    </row>
    <row r="651" spans="10:10" ht="15.75" customHeight="1">
      <c r="J651" s="19"/>
    </row>
    <row r="652" spans="10:10" ht="15.75" customHeight="1">
      <c r="J652" s="19"/>
    </row>
    <row r="653" spans="10:10" ht="15.75" customHeight="1">
      <c r="J653" s="19"/>
    </row>
    <row r="654" spans="10:10" ht="15.75" customHeight="1">
      <c r="J654" s="19"/>
    </row>
    <row r="655" spans="10:10" ht="15.75" customHeight="1">
      <c r="J655" s="19"/>
    </row>
    <row r="656" spans="10:10" ht="15.75" customHeight="1">
      <c r="J656" s="19"/>
    </row>
    <row r="657" spans="10:10" ht="15.75" customHeight="1">
      <c r="J657" s="19"/>
    </row>
    <row r="658" spans="10:10" ht="15.75" customHeight="1">
      <c r="J658" s="19"/>
    </row>
    <row r="659" spans="10:10" ht="15.75" customHeight="1">
      <c r="J659" s="19"/>
    </row>
    <row r="660" spans="10:10" ht="15.75" customHeight="1">
      <c r="J660" s="19"/>
    </row>
    <row r="661" spans="10:10" ht="15.75" customHeight="1">
      <c r="J661" s="19"/>
    </row>
    <row r="662" spans="10:10" ht="15.75" customHeight="1">
      <c r="J662" s="19"/>
    </row>
    <row r="663" spans="10:10" ht="15.75" customHeight="1">
      <c r="J663" s="19"/>
    </row>
    <row r="664" spans="10:10" ht="15.75" customHeight="1">
      <c r="J664" s="19"/>
    </row>
    <row r="665" spans="10:10" ht="15.75" customHeight="1">
      <c r="J665" s="19"/>
    </row>
    <row r="666" spans="10:10" ht="15.75" customHeight="1">
      <c r="J666" s="19"/>
    </row>
    <row r="667" spans="10:10" ht="15.75" customHeight="1">
      <c r="J667" s="19"/>
    </row>
    <row r="668" spans="10:10" ht="15.75" customHeight="1">
      <c r="J668" s="19"/>
    </row>
    <row r="669" spans="10:10" ht="15.75" customHeight="1">
      <c r="J669" s="19"/>
    </row>
    <row r="670" spans="10:10" ht="15.75" customHeight="1">
      <c r="J670" s="19"/>
    </row>
    <row r="671" spans="10:10" ht="15.75" customHeight="1">
      <c r="J671" s="19"/>
    </row>
    <row r="672" spans="10:10" ht="15.75" customHeight="1">
      <c r="J672" s="19"/>
    </row>
    <row r="673" spans="10:10" ht="15.75" customHeight="1">
      <c r="J673" s="19"/>
    </row>
    <row r="674" spans="10:10" ht="15.75" customHeight="1">
      <c r="J674" s="19"/>
    </row>
    <row r="675" spans="10:10" ht="15.75" customHeight="1">
      <c r="J675" s="19"/>
    </row>
    <row r="676" spans="10:10" ht="15.75" customHeight="1">
      <c r="J676" s="19"/>
    </row>
    <row r="677" spans="10:10" ht="15.75" customHeight="1">
      <c r="J677" s="19"/>
    </row>
    <row r="678" spans="10:10" ht="15.75" customHeight="1">
      <c r="J678" s="19"/>
    </row>
    <row r="679" spans="10:10" ht="15.75" customHeight="1">
      <c r="J679" s="19"/>
    </row>
    <row r="680" spans="10:10" ht="15.75" customHeight="1">
      <c r="J680" s="19"/>
    </row>
    <row r="681" spans="10:10" ht="15.75" customHeight="1">
      <c r="J681" s="19"/>
    </row>
    <row r="682" spans="10:10" ht="15.75" customHeight="1">
      <c r="J682" s="19"/>
    </row>
    <row r="683" spans="10:10" ht="15.75" customHeight="1">
      <c r="J683" s="19"/>
    </row>
    <row r="684" spans="10:10" ht="15.75" customHeight="1">
      <c r="J684" s="19"/>
    </row>
    <row r="685" spans="10:10" ht="15.75" customHeight="1">
      <c r="J685" s="19"/>
    </row>
    <row r="686" spans="10:10" ht="15.75" customHeight="1">
      <c r="J686" s="19"/>
    </row>
    <row r="687" spans="10:10" ht="15.75" customHeight="1">
      <c r="J687" s="19"/>
    </row>
    <row r="688" spans="10:10" ht="15.75" customHeight="1">
      <c r="J688" s="19"/>
    </row>
    <row r="689" spans="10:10" ht="15.75" customHeight="1">
      <c r="J689" s="19"/>
    </row>
    <row r="690" spans="10:10" ht="15.75" customHeight="1">
      <c r="J690" s="19"/>
    </row>
    <row r="691" spans="10:10" ht="15.75" customHeight="1">
      <c r="J691" s="19"/>
    </row>
    <row r="692" spans="10:10" ht="15.75" customHeight="1">
      <c r="J692" s="19"/>
    </row>
    <row r="693" spans="10:10" ht="15.75" customHeight="1">
      <c r="J693" s="19"/>
    </row>
    <row r="694" spans="10:10" ht="15.75" customHeight="1">
      <c r="J694" s="19"/>
    </row>
    <row r="695" spans="10:10" ht="15.75" customHeight="1">
      <c r="J695" s="19"/>
    </row>
    <row r="696" spans="10:10" ht="15.75" customHeight="1">
      <c r="J696" s="19"/>
    </row>
    <row r="697" spans="10:10" ht="15.75" customHeight="1">
      <c r="J697" s="19"/>
    </row>
    <row r="698" spans="10:10" ht="15.75" customHeight="1">
      <c r="J698" s="19"/>
    </row>
    <row r="699" spans="10:10" ht="15.75" customHeight="1">
      <c r="J699" s="19"/>
    </row>
    <row r="700" spans="10:10" ht="15.75" customHeight="1">
      <c r="J700" s="19"/>
    </row>
    <row r="701" spans="10:10" ht="15.75" customHeight="1">
      <c r="J701" s="19"/>
    </row>
    <row r="702" spans="10:10" ht="15.75" customHeight="1">
      <c r="J702" s="19"/>
    </row>
    <row r="703" spans="10:10" ht="15.75" customHeight="1">
      <c r="J703" s="19"/>
    </row>
    <row r="704" spans="10:10" ht="15.75" customHeight="1">
      <c r="J704" s="19"/>
    </row>
    <row r="705" spans="10:10" ht="15.75" customHeight="1">
      <c r="J705" s="19"/>
    </row>
    <row r="706" spans="10:10" ht="15.75" customHeight="1">
      <c r="J706" s="19"/>
    </row>
    <row r="707" spans="10:10" ht="15.75" customHeight="1">
      <c r="J707" s="19"/>
    </row>
    <row r="708" spans="10:10" ht="15.75" customHeight="1">
      <c r="J708" s="19"/>
    </row>
    <row r="709" spans="10:10" ht="15.75" customHeight="1">
      <c r="J709" s="19"/>
    </row>
    <row r="710" spans="10:10" ht="15.75" customHeight="1">
      <c r="J710" s="19"/>
    </row>
    <row r="711" spans="10:10" ht="15.75" customHeight="1">
      <c r="J711" s="19"/>
    </row>
    <row r="712" spans="10:10" ht="15.75" customHeight="1">
      <c r="J712" s="19"/>
    </row>
    <row r="713" spans="10:10" ht="15.75" customHeight="1">
      <c r="J713" s="19"/>
    </row>
    <row r="714" spans="10:10" ht="15.75" customHeight="1">
      <c r="J714" s="19"/>
    </row>
    <row r="715" spans="10:10" ht="15.75" customHeight="1">
      <c r="J715" s="19"/>
    </row>
    <row r="716" spans="10:10" ht="15.75" customHeight="1">
      <c r="J716" s="19"/>
    </row>
    <row r="717" spans="10:10" ht="15.75" customHeight="1">
      <c r="J717" s="19"/>
    </row>
    <row r="718" spans="10:10" ht="15.75" customHeight="1">
      <c r="J718" s="19"/>
    </row>
    <row r="719" spans="10:10" ht="15.75" customHeight="1">
      <c r="J719" s="19"/>
    </row>
    <row r="720" spans="10:10" ht="15.75" customHeight="1">
      <c r="J720" s="19"/>
    </row>
    <row r="721" spans="10:10" ht="15.75" customHeight="1">
      <c r="J721" s="19"/>
    </row>
    <row r="722" spans="10:10" ht="15.75" customHeight="1">
      <c r="J722" s="19"/>
    </row>
    <row r="723" spans="10:10" ht="15.75" customHeight="1">
      <c r="J723" s="19"/>
    </row>
    <row r="724" spans="10:10" ht="15.75" customHeight="1">
      <c r="J724" s="19"/>
    </row>
    <row r="725" spans="10:10" ht="15.75" customHeight="1">
      <c r="J725" s="19"/>
    </row>
    <row r="726" spans="10:10" ht="15.75" customHeight="1">
      <c r="J726" s="19"/>
    </row>
    <row r="727" spans="10:10" ht="15.75" customHeight="1">
      <c r="J727" s="19"/>
    </row>
    <row r="728" spans="10:10" ht="15.75" customHeight="1">
      <c r="J728" s="19"/>
    </row>
    <row r="729" spans="10:10" ht="15.75" customHeight="1">
      <c r="J729" s="19"/>
    </row>
    <row r="730" spans="10:10" ht="15.75" customHeight="1">
      <c r="J730" s="19"/>
    </row>
    <row r="731" spans="10:10" ht="15.75" customHeight="1">
      <c r="J731" s="19"/>
    </row>
    <row r="732" spans="10:10" ht="15.75" customHeight="1">
      <c r="J732" s="19"/>
    </row>
    <row r="733" spans="10:10" ht="15.75" customHeight="1">
      <c r="J733" s="19"/>
    </row>
    <row r="734" spans="10:10" ht="15.75" customHeight="1">
      <c r="J734" s="19"/>
    </row>
    <row r="735" spans="10:10" ht="15.75" customHeight="1">
      <c r="J735" s="19"/>
    </row>
    <row r="736" spans="10:10" ht="15.75" customHeight="1">
      <c r="J736" s="19"/>
    </row>
    <row r="737" spans="10:10" ht="15.75" customHeight="1">
      <c r="J737" s="19"/>
    </row>
    <row r="738" spans="10:10" ht="15.75" customHeight="1">
      <c r="J738" s="19"/>
    </row>
    <row r="739" spans="10:10" ht="15.75" customHeight="1">
      <c r="J739" s="19"/>
    </row>
    <row r="740" spans="10:10" ht="15.75" customHeight="1">
      <c r="J740" s="19"/>
    </row>
    <row r="741" spans="10:10" ht="15.75" customHeight="1">
      <c r="J741" s="19"/>
    </row>
    <row r="742" spans="10:10" ht="15.75" customHeight="1">
      <c r="J742" s="19"/>
    </row>
    <row r="743" spans="10:10" ht="15.75" customHeight="1">
      <c r="J743" s="19"/>
    </row>
    <row r="744" spans="10:10" ht="15.75" customHeight="1">
      <c r="J744" s="19"/>
    </row>
    <row r="745" spans="10:10" ht="15.75" customHeight="1">
      <c r="J745" s="19"/>
    </row>
    <row r="746" spans="10:10" ht="15.75" customHeight="1">
      <c r="J746" s="19"/>
    </row>
    <row r="747" spans="10:10" ht="15.75" customHeight="1">
      <c r="J747" s="19"/>
    </row>
    <row r="748" spans="10:10" ht="15.75" customHeight="1">
      <c r="J748" s="19"/>
    </row>
    <row r="749" spans="10:10" ht="15.75" customHeight="1">
      <c r="J749" s="19"/>
    </row>
    <row r="750" spans="10:10" ht="15.75" customHeight="1">
      <c r="J750" s="19"/>
    </row>
    <row r="751" spans="10:10" ht="15.75" customHeight="1">
      <c r="J751" s="19"/>
    </row>
    <row r="752" spans="10:10" ht="15.75" customHeight="1">
      <c r="J752" s="19"/>
    </row>
    <row r="753" spans="10:10" ht="15.75" customHeight="1">
      <c r="J753" s="19"/>
    </row>
    <row r="754" spans="10:10" ht="15.75" customHeight="1">
      <c r="J754" s="19"/>
    </row>
    <row r="755" spans="10:10" ht="15.75" customHeight="1">
      <c r="J755" s="19"/>
    </row>
    <row r="756" spans="10:10" ht="15.75" customHeight="1">
      <c r="J756" s="19"/>
    </row>
    <row r="757" spans="10:10" ht="15.75" customHeight="1">
      <c r="J757" s="19"/>
    </row>
    <row r="758" spans="10:10" ht="15.75" customHeight="1">
      <c r="J758" s="19"/>
    </row>
    <row r="759" spans="10:10" ht="15.75" customHeight="1">
      <c r="J759" s="19"/>
    </row>
    <row r="760" spans="10:10" ht="15.75" customHeight="1">
      <c r="J760" s="19"/>
    </row>
    <row r="761" spans="10:10" ht="15.75" customHeight="1">
      <c r="J761" s="19"/>
    </row>
    <row r="762" spans="10:10" ht="15.75" customHeight="1">
      <c r="J762" s="19"/>
    </row>
    <row r="763" spans="10:10" ht="15.75" customHeight="1">
      <c r="J763" s="19"/>
    </row>
    <row r="764" spans="10:10" ht="15.75" customHeight="1">
      <c r="J764" s="19"/>
    </row>
    <row r="765" spans="10:10" ht="15.75" customHeight="1">
      <c r="J765" s="19"/>
    </row>
    <row r="766" spans="10:10" ht="15.75" customHeight="1">
      <c r="J766" s="19"/>
    </row>
    <row r="767" spans="10:10" ht="15.75" customHeight="1">
      <c r="J767" s="19"/>
    </row>
    <row r="768" spans="10:10" ht="15.75" customHeight="1">
      <c r="J768" s="19"/>
    </row>
    <row r="769" spans="10:10" ht="15.75" customHeight="1">
      <c r="J769" s="19"/>
    </row>
    <row r="770" spans="10:10" ht="15.75" customHeight="1">
      <c r="J770" s="19"/>
    </row>
    <row r="771" spans="10:10" ht="15.75" customHeight="1">
      <c r="J771" s="19"/>
    </row>
    <row r="772" spans="10:10" ht="15.75" customHeight="1">
      <c r="J772" s="19"/>
    </row>
    <row r="773" spans="10:10" ht="15.75" customHeight="1">
      <c r="J773" s="19"/>
    </row>
    <row r="774" spans="10:10" ht="15.75" customHeight="1">
      <c r="J774" s="19"/>
    </row>
    <row r="775" spans="10:10" ht="15.75" customHeight="1">
      <c r="J775" s="19"/>
    </row>
    <row r="776" spans="10:10" ht="15.75" customHeight="1">
      <c r="J776" s="19"/>
    </row>
    <row r="777" spans="10:10" ht="15.75" customHeight="1">
      <c r="J777" s="19"/>
    </row>
    <row r="778" spans="10:10" ht="15.75" customHeight="1">
      <c r="J778" s="19"/>
    </row>
    <row r="779" spans="10:10" ht="15.75" customHeight="1">
      <c r="J779" s="19"/>
    </row>
    <row r="780" spans="10:10" ht="15.75" customHeight="1">
      <c r="J780" s="19"/>
    </row>
    <row r="781" spans="10:10" ht="15.75" customHeight="1">
      <c r="J781" s="19"/>
    </row>
    <row r="782" spans="10:10" ht="15.75" customHeight="1">
      <c r="J782" s="19"/>
    </row>
    <row r="783" spans="10:10" ht="15.75" customHeight="1">
      <c r="J783" s="19"/>
    </row>
    <row r="784" spans="10:10" ht="15.75" customHeight="1">
      <c r="J784" s="19"/>
    </row>
    <row r="785" spans="10:10" ht="15.75" customHeight="1">
      <c r="J785" s="19"/>
    </row>
    <row r="786" spans="10:10" ht="15.75" customHeight="1">
      <c r="J786" s="19"/>
    </row>
    <row r="787" spans="10:10" ht="15.75" customHeight="1">
      <c r="J787" s="19"/>
    </row>
    <row r="788" spans="10:10" ht="15.75" customHeight="1">
      <c r="J788" s="19"/>
    </row>
    <row r="789" spans="10:10" ht="15.75" customHeight="1">
      <c r="J789" s="19"/>
    </row>
    <row r="790" spans="10:10" ht="15.75" customHeight="1">
      <c r="J790" s="19"/>
    </row>
    <row r="791" spans="10:10" ht="15.75" customHeight="1">
      <c r="J791" s="19"/>
    </row>
    <row r="792" spans="10:10" ht="15.75" customHeight="1">
      <c r="J792" s="19"/>
    </row>
    <row r="793" spans="10:10" ht="15.75" customHeight="1">
      <c r="J793" s="19"/>
    </row>
    <row r="794" spans="10:10" ht="15.75" customHeight="1">
      <c r="J794" s="19"/>
    </row>
    <row r="795" spans="10:10" ht="15.75" customHeight="1">
      <c r="J795" s="19"/>
    </row>
    <row r="796" spans="10:10" ht="15.75" customHeight="1">
      <c r="J796" s="19"/>
    </row>
    <row r="797" spans="10:10" ht="15.75" customHeight="1">
      <c r="J797" s="19"/>
    </row>
    <row r="798" spans="10:10" ht="15.75" customHeight="1">
      <c r="J798" s="19"/>
    </row>
    <row r="799" spans="10:10" ht="15.75" customHeight="1">
      <c r="J799" s="19"/>
    </row>
    <row r="800" spans="10:10" ht="15.75" customHeight="1">
      <c r="J800" s="19"/>
    </row>
    <row r="801" spans="10:10" ht="15.75" customHeight="1">
      <c r="J801" s="19"/>
    </row>
    <row r="802" spans="10:10" ht="15.75" customHeight="1">
      <c r="J802" s="19"/>
    </row>
    <row r="803" spans="10:10" ht="15.75" customHeight="1">
      <c r="J803" s="19"/>
    </row>
    <row r="804" spans="10:10" ht="15.75" customHeight="1">
      <c r="J804" s="19"/>
    </row>
    <row r="805" spans="10:10" ht="15.75" customHeight="1">
      <c r="J805" s="19"/>
    </row>
    <row r="806" spans="10:10" ht="15.75" customHeight="1">
      <c r="J806" s="19"/>
    </row>
    <row r="807" spans="10:10" ht="15.75" customHeight="1">
      <c r="J807" s="19"/>
    </row>
    <row r="808" spans="10:10" ht="15.75" customHeight="1">
      <c r="J808" s="19"/>
    </row>
    <row r="809" spans="10:10" ht="15.75" customHeight="1">
      <c r="J809" s="19"/>
    </row>
    <row r="810" spans="10:10" ht="15.75" customHeight="1">
      <c r="J810" s="19"/>
    </row>
    <row r="811" spans="10:10" ht="15.75" customHeight="1">
      <c r="J811" s="19"/>
    </row>
    <row r="812" spans="10:10" ht="15.75" customHeight="1">
      <c r="J812" s="19"/>
    </row>
    <row r="813" spans="10:10" ht="15.75" customHeight="1">
      <c r="J813" s="19"/>
    </row>
    <row r="814" spans="10:10" ht="15.75" customHeight="1">
      <c r="J814" s="19"/>
    </row>
    <row r="815" spans="10:10" ht="15.75" customHeight="1">
      <c r="J815" s="19"/>
    </row>
    <row r="816" spans="10:10" ht="15.75" customHeight="1">
      <c r="J816" s="19"/>
    </row>
    <row r="817" spans="10:10" ht="15.75" customHeight="1">
      <c r="J817" s="19"/>
    </row>
    <row r="818" spans="10:10" ht="15.75" customHeight="1">
      <c r="J818" s="19"/>
    </row>
    <row r="819" spans="10:10" ht="15.75" customHeight="1">
      <c r="J819" s="19"/>
    </row>
    <row r="820" spans="10:10" ht="15.75" customHeight="1">
      <c r="J820" s="19"/>
    </row>
    <row r="821" spans="10:10" ht="15.75" customHeight="1">
      <c r="J821" s="19"/>
    </row>
    <row r="822" spans="10:10" ht="15.75" customHeight="1">
      <c r="J822" s="19"/>
    </row>
    <row r="823" spans="10:10" ht="15.75" customHeight="1">
      <c r="J823" s="19"/>
    </row>
    <row r="824" spans="10:10" ht="15.75" customHeight="1">
      <c r="J824" s="19"/>
    </row>
    <row r="825" spans="10:10" ht="15.75" customHeight="1">
      <c r="J825" s="19"/>
    </row>
    <row r="826" spans="10:10" ht="15.75" customHeight="1">
      <c r="J826" s="19"/>
    </row>
    <row r="827" spans="10:10" ht="15.75" customHeight="1">
      <c r="J827" s="19"/>
    </row>
    <row r="828" spans="10:10" ht="15.75" customHeight="1">
      <c r="J828" s="19"/>
    </row>
    <row r="829" spans="10:10" ht="15.75" customHeight="1">
      <c r="J829" s="19"/>
    </row>
    <row r="830" spans="10:10" ht="15.75" customHeight="1">
      <c r="J830" s="19"/>
    </row>
    <row r="831" spans="10:10" ht="15.75" customHeight="1">
      <c r="J831" s="19"/>
    </row>
    <row r="832" spans="10:10" ht="15.75" customHeight="1">
      <c r="J832" s="19"/>
    </row>
    <row r="833" spans="10:10" ht="15.75" customHeight="1">
      <c r="J833" s="19"/>
    </row>
    <row r="834" spans="10:10" ht="15.75" customHeight="1">
      <c r="J834" s="19"/>
    </row>
    <row r="835" spans="10:10" ht="15.75" customHeight="1">
      <c r="J835" s="19"/>
    </row>
    <row r="836" spans="10:10" ht="15.75" customHeight="1">
      <c r="J836" s="19"/>
    </row>
    <row r="837" spans="10:10" ht="15.75" customHeight="1">
      <c r="J837" s="19"/>
    </row>
    <row r="838" spans="10:10" ht="15.75" customHeight="1">
      <c r="J838" s="19"/>
    </row>
    <row r="839" spans="10:10" ht="15.75" customHeight="1">
      <c r="J839" s="19"/>
    </row>
    <row r="840" spans="10:10" ht="15.75" customHeight="1">
      <c r="J840" s="19"/>
    </row>
    <row r="841" spans="10:10" ht="15.75" customHeight="1">
      <c r="J841" s="19"/>
    </row>
    <row r="842" spans="10:10" ht="15.75" customHeight="1">
      <c r="J842" s="19"/>
    </row>
    <row r="843" spans="10:10" ht="15.75" customHeight="1">
      <c r="J843" s="19"/>
    </row>
    <row r="844" spans="10:10" ht="15.75" customHeight="1">
      <c r="J844" s="19"/>
    </row>
    <row r="845" spans="10:10" ht="15.75" customHeight="1">
      <c r="J845" s="19"/>
    </row>
    <row r="846" spans="10:10" ht="15.75" customHeight="1">
      <c r="J846" s="19"/>
    </row>
    <row r="847" spans="10:10" ht="15.75" customHeight="1">
      <c r="J847" s="19"/>
    </row>
    <row r="848" spans="10:10" ht="15.75" customHeight="1">
      <c r="J848" s="19"/>
    </row>
    <row r="849" spans="10:10" ht="15.75" customHeight="1">
      <c r="J849" s="19"/>
    </row>
    <row r="850" spans="10:10" ht="15.75" customHeight="1">
      <c r="J850" s="19"/>
    </row>
    <row r="851" spans="10:10" ht="15.75" customHeight="1">
      <c r="J851" s="19"/>
    </row>
    <row r="852" spans="10:10" ht="15.75" customHeight="1">
      <c r="J852" s="19"/>
    </row>
    <row r="853" spans="10:10" ht="15.75" customHeight="1">
      <c r="J853" s="19"/>
    </row>
    <row r="854" spans="10:10" ht="15.75" customHeight="1">
      <c r="J854" s="19"/>
    </row>
    <row r="855" spans="10:10" ht="15.75" customHeight="1">
      <c r="J855" s="19"/>
    </row>
    <row r="856" spans="10:10" ht="15.75" customHeight="1">
      <c r="J856" s="19"/>
    </row>
    <row r="857" spans="10:10" ht="15.75" customHeight="1">
      <c r="J857" s="19"/>
    </row>
    <row r="858" spans="10:10" ht="15.75" customHeight="1">
      <c r="J858" s="19"/>
    </row>
    <row r="859" spans="10:10" ht="15.75" customHeight="1">
      <c r="J859" s="19"/>
    </row>
    <row r="860" spans="10:10" ht="15.75" customHeight="1">
      <c r="J860" s="19"/>
    </row>
    <row r="861" spans="10:10" ht="15.75" customHeight="1">
      <c r="J861" s="19"/>
    </row>
    <row r="862" spans="10:10" ht="15.75" customHeight="1">
      <c r="J862" s="19"/>
    </row>
    <row r="863" spans="10:10" ht="15.75" customHeight="1">
      <c r="J863" s="19"/>
    </row>
    <row r="864" spans="10:10" ht="15.75" customHeight="1">
      <c r="J864" s="19"/>
    </row>
    <row r="865" spans="10:10" ht="15.75" customHeight="1">
      <c r="J865" s="19"/>
    </row>
    <row r="866" spans="10:10" ht="15.75" customHeight="1">
      <c r="J866" s="19"/>
    </row>
    <row r="867" spans="10:10" ht="15.75" customHeight="1">
      <c r="J867" s="19"/>
    </row>
    <row r="868" spans="10:10" ht="15.75" customHeight="1">
      <c r="J868" s="19"/>
    </row>
    <row r="869" spans="10:10" ht="15.75" customHeight="1">
      <c r="J869" s="19"/>
    </row>
    <row r="870" spans="10:10" ht="15.75" customHeight="1">
      <c r="J870" s="19"/>
    </row>
    <row r="871" spans="10:10" ht="15.75" customHeight="1">
      <c r="J871" s="19"/>
    </row>
    <row r="872" spans="10:10" ht="15.75" customHeight="1">
      <c r="J872" s="19"/>
    </row>
    <row r="873" spans="10:10" ht="15.75" customHeight="1">
      <c r="J873" s="19"/>
    </row>
    <row r="874" spans="10:10" ht="15.75" customHeight="1">
      <c r="J874" s="19"/>
    </row>
    <row r="875" spans="10:10" ht="15.75" customHeight="1">
      <c r="J875" s="19"/>
    </row>
    <row r="876" spans="10:10" ht="15.75" customHeight="1">
      <c r="J876" s="19"/>
    </row>
    <row r="877" spans="10:10" ht="15.75" customHeight="1">
      <c r="J877" s="19"/>
    </row>
    <row r="878" spans="10:10" ht="15.75" customHeight="1">
      <c r="J878" s="19"/>
    </row>
    <row r="879" spans="10:10" ht="15.75" customHeight="1">
      <c r="J879" s="19"/>
    </row>
    <row r="880" spans="10:10" ht="15.75" customHeight="1">
      <c r="J880" s="19"/>
    </row>
    <row r="881" spans="10:10" ht="15.75" customHeight="1">
      <c r="J881" s="19"/>
    </row>
    <row r="882" spans="10:10" ht="15.75" customHeight="1">
      <c r="J882" s="19"/>
    </row>
    <row r="883" spans="10:10" ht="15.75" customHeight="1">
      <c r="J883" s="19"/>
    </row>
    <row r="884" spans="10:10" ht="15.75" customHeight="1">
      <c r="J884" s="19"/>
    </row>
    <row r="885" spans="10:10" ht="15.75" customHeight="1">
      <c r="J885" s="19"/>
    </row>
    <row r="886" spans="10:10" ht="15.75" customHeight="1">
      <c r="J886" s="19"/>
    </row>
    <row r="887" spans="10:10" ht="15.75" customHeight="1">
      <c r="J887" s="19"/>
    </row>
    <row r="888" spans="10:10" ht="15.75" customHeight="1">
      <c r="J888" s="19"/>
    </row>
    <row r="889" spans="10:10" ht="15.75" customHeight="1">
      <c r="J889" s="19"/>
    </row>
    <row r="890" spans="10:10" ht="15.75" customHeight="1">
      <c r="J890" s="19"/>
    </row>
    <row r="891" spans="10:10" ht="15.75" customHeight="1">
      <c r="J891" s="19"/>
    </row>
    <row r="892" spans="10:10" ht="15.75" customHeight="1">
      <c r="J892" s="19"/>
    </row>
    <row r="893" spans="10:10" ht="15.75" customHeight="1">
      <c r="J893" s="19"/>
    </row>
    <row r="894" spans="10:10" ht="15.75" customHeight="1">
      <c r="J894" s="19"/>
    </row>
    <row r="895" spans="10:10" ht="15.75" customHeight="1">
      <c r="J895" s="19"/>
    </row>
    <row r="896" spans="10:10" ht="15.75" customHeight="1">
      <c r="J896" s="19"/>
    </row>
    <row r="897" spans="10:10" ht="15.75" customHeight="1">
      <c r="J897" s="19"/>
    </row>
    <row r="898" spans="10:10" ht="15.75" customHeight="1">
      <c r="J898" s="19"/>
    </row>
    <row r="899" spans="10:10" ht="15.75" customHeight="1">
      <c r="J899" s="19"/>
    </row>
    <row r="900" spans="10:10" ht="15.75" customHeight="1">
      <c r="J900" s="19"/>
    </row>
    <row r="901" spans="10:10" ht="15.75" customHeight="1">
      <c r="J901" s="19"/>
    </row>
    <row r="902" spans="10:10" ht="15.75" customHeight="1">
      <c r="J902" s="19"/>
    </row>
    <row r="903" spans="10:10" ht="15.75" customHeight="1">
      <c r="J903" s="19"/>
    </row>
    <row r="904" spans="10:10" ht="15.75" customHeight="1">
      <c r="J904" s="19"/>
    </row>
    <row r="905" spans="10:10" ht="15.75" customHeight="1">
      <c r="J905" s="19"/>
    </row>
    <row r="906" spans="10:10" ht="15.75" customHeight="1">
      <c r="J906" s="19"/>
    </row>
    <row r="907" spans="10:10" ht="15.75" customHeight="1">
      <c r="J907" s="19"/>
    </row>
    <row r="908" spans="10:10" ht="15.75" customHeight="1">
      <c r="J908" s="19"/>
    </row>
    <row r="909" spans="10:10" ht="15.75" customHeight="1">
      <c r="J909" s="19"/>
    </row>
    <row r="910" spans="10:10" ht="15.75" customHeight="1">
      <c r="J910" s="19"/>
    </row>
    <row r="911" spans="10:10" ht="15.75" customHeight="1">
      <c r="J911" s="19"/>
    </row>
    <row r="912" spans="10:10" ht="15.75" customHeight="1">
      <c r="J912" s="19"/>
    </row>
    <row r="913" spans="10:10" ht="15.75" customHeight="1">
      <c r="J913" s="19"/>
    </row>
    <row r="914" spans="10:10" ht="15.75" customHeight="1">
      <c r="J914" s="19"/>
    </row>
    <row r="915" spans="10:10" ht="15.75" customHeight="1">
      <c r="J915" s="19"/>
    </row>
    <row r="916" spans="10:10" ht="15.75" customHeight="1">
      <c r="J916" s="19"/>
    </row>
    <row r="917" spans="10:10" ht="15.75" customHeight="1">
      <c r="J917" s="19"/>
    </row>
    <row r="918" spans="10:10" ht="15.75" customHeight="1">
      <c r="J918" s="19"/>
    </row>
    <row r="919" spans="10:10" ht="15.75" customHeight="1">
      <c r="J919" s="19"/>
    </row>
    <row r="920" spans="10:10" ht="15.75" customHeight="1">
      <c r="J920" s="19"/>
    </row>
    <row r="921" spans="10:10" ht="15.75" customHeight="1">
      <c r="J921" s="19"/>
    </row>
    <row r="922" spans="10:10" ht="15.75" customHeight="1">
      <c r="J922" s="19"/>
    </row>
    <row r="923" spans="10:10" ht="15.75" customHeight="1">
      <c r="J923" s="19"/>
    </row>
    <row r="924" spans="10:10" ht="15.75" customHeight="1">
      <c r="J924" s="19"/>
    </row>
    <row r="925" spans="10:10" ht="15.75" customHeight="1">
      <c r="J925" s="19"/>
    </row>
    <row r="926" spans="10:10" ht="15.75" customHeight="1">
      <c r="J926" s="19"/>
    </row>
    <row r="927" spans="10:10" ht="15.75" customHeight="1">
      <c r="J927" s="19"/>
    </row>
    <row r="928" spans="10:10" ht="15.75" customHeight="1">
      <c r="J928" s="19"/>
    </row>
    <row r="929" spans="10:10" ht="15.75" customHeight="1">
      <c r="J929" s="19"/>
    </row>
    <row r="930" spans="10:10" ht="15.75" customHeight="1">
      <c r="J930" s="19"/>
    </row>
    <row r="931" spans="10:10" ht="15.75" customHeight="1">
      <c r="J931" s="19"/>
    </row>
    <row r="932" spans="10:10" ht="15.75" customHeight="1">
      <c r="J932" s="19"/>
    </row>
    <row r="933" spans="10:10" ht="15.75" customHeight="1">
      <c r="J933" s="19"/>
    </row>
    <row r="934" spans="10:10" ht="15.75" customHeight="1">
      <c r="J934" s="19"/>
    </row>
    <row r="935" spans="10:10" ht="15.75" customHeight="1">
      <c r="J935" s="19"/>
    </row>
    <row r="936" spans="10:10" ht="15.75" customHeight="1">
      <c r="J936" s="19"/>
    </row>
    <row r="937" spans="10:10" ht="15.75" customHeight="1">
      <c r="J937" s="19"/>
    </row>
    <row r="938" spans="10:10" ht="15.75" customHeight="1">
      <c r="J938" s="19"/>
    </row>
    <row r="939" spans="10:10" ht="15.75" customHeight="1">
      <c r="J939" s="19"/>
    </row>
    <row r="940" spans="10:10" ht="15.75" customHeight="1">
      <c r="J940" s="19"/>
    </row>
    <row r="941" spans="10:10" ht="15.75" customHeight="1">
      <c r="J941" s="19"/>
    </row>
    <row r="942" spans="10:10" ht="15.75" customHeight="1">
      <c r="J942" s="19"/>
    </row>
    <row r="943" spans="10:10" ht="15.75" customHeight="1">
      <c r="J943" s="19"/>
    </row>
    <row r="944" spans="10:10" ht="15.75" customHeight="1">
      <c r="J944" s="19"/>
    </row>
    <row r="945" spans="10:10" ht="15.75" customHeight="1">
      <c r="J945" s="19"/>
    </row>
    <row r="946" spans="10:10" ht="15.75" customHeight="1">
      <c r="J946" s="19"/>
    </row>
    <row r="947" spans="10:10" ht="15.75" customHeight="1">
      <c r="J947" s="19"/>
    </row>
    <row r="948" spans="10:10" ht="15.75" customHeight="1">
      <c r="J948" s="19"/>
    </row>
    <row r="949" spans="10:10" ht="15.75" customHeight="1">
      <c r="J949" s="19"/>
    </row>
    <row r="950" spans="10:10" ht="15.75" customHeight="1">
      <c r="J950" s="19"/>
    </row>
    <row r="951" spans="10:10" ht="15.75" customHeight="1">
      <c r="J951" s="19"/>
    </row>
    <row r="952" spans="10:10" ht="15.75" customHeight="1">
      <c r="J952" s="19"/>
    </row>
    <row r="953" spans="10:10" ht="15.75" customHeight="1">
      <c r="J953" s="19"/>
    </row>
    <row r="954" spans="10:10" ht="15.75" customHeight="1">
      <c r="J954" s="19"/>
    </row>
    <row r="955" spans="10:10" ht="15.75" customHeight="1">
      <c r="J955" s="19"/>
    </row>
    <row r="956" spans="10:10" ht="15.75" customHeight="1">
      <c r="J956" s="19"/>
    </row>
    <row r="957" spans="10:10" ht="15.75" customHeight="1">
      <c r="J957" s="19"/>
    </row>
    <row r="958" spans="10:10" ht="15.75" customHeight="1">
      <c r="J958" s="19"/>
    </row>
    <row r="959" spans="10:10" ht="15.75" customHeight="1">
      <c r="J959" s="19"/>
    </row>
    <row r="960" spans="10:10" ht="15.75" customHeight="1">
      <c r="J960" s="19"/>
    </row>
    <row r="961" spans="10:10" ht="15.75" customHeight="1">
      <c r="J961" s="19"/>
    </row>
    <row r="962" spans="10:10" ht="15.75" customHeight="1">
      <c r="J962" s="19"/>
    </row>
    <row r="963" spans="10:10" ht="15.75" customHeight="1">
      <c r="J963" s="19"/>
    </row>
    <row r="964" spans="10:10" ht="15.75" customHeight="1">
      <c r="J964" s="19"/>
    </row>
    <row r="965" spans="10:10" ht="15.75" customHeight="1">
      <c r="J965" s="19"/>
    </row>
    <row r="966" spans="10:10" ht="15.75" customHeight="1">
      <c r="J966" s="19"/>
    </row>
    <row r="967" spans="10:10" ht="15.75" customHeight="1">
      <c r="J967" s="19"/>
    </row>
    <row r="968" spans="10:10" ht="15.75" customHeight="1">
      <c r="J968" s="19"/>
    </row>
    <row r="969" spans="10:10" ht="15.75" customHeight="1">
      <c r="J969" s="19"/>
    </row>
    <row r="970" spans="10:10" ht="15.75" customHeight="1">
      <c r="J970" s="19"/>
    </row>
    <row r="971" spans="10:10" ht="15.75" customHeight="1">
      <c r="J971" s="19"/>
    </row>
    <row r="972" spans="10:10" ht="15.75" customHeight="1">
      <c r="J972" s="19"/>
    </row>
    <row r="973" spans="10:10" ht="15.75" customHeight="1">
      <c r="J973" s="19"/>
    </row>
    <row r="974" spans="10:10" ht="15.75" customHeight="1">
      <c r="J974" s="19"/>
    </row>
    <row r="975" spans="10:10" ht="15.75" customHeight="1">
      <c r="J975" s="19"/>
    </row>
    <row r="976" spans="10:10" ht="15.75" customHeight="1">
      <c r="J976" s="19"/>
    </row>
    <row r="977" spans="10:10" ht="15.75" customHeight="1">
      <c r="J977" s="19"/>
    </row>
    <row r="978" spans="10:10" ht="15.75" customHeight="1">
      <c r="J978" s="19"/>
    </row>
    <row r="979" spans="10:10" ht="15.75" customHeight="1">
      <c r="J979" s="19"/>
    </row>
    <row r="980" spans="10:10" ht="15.75" customHeight="1">
      <c r="J980" s="19"/>
    </row>
    <row r="981" spans="10:10" ht="15.75" customHeight="1">
      <c r="J981" s="19"/>
    </row>
    <row r="982" spans="10:10" ht="15.75" customHeight="1">
      <c r="J982" s="19"/>
    </row>
    <row r="983" spans="10:10" ht="15.75" customHeight="1">
      <c r="J983" s="19"/>
    </row>
    <row r="984" spans="10:10" ht="15.75" customHeight="1">
      <c r="J984" s="19"/>
    </row>
    <row r="985" spans="10:10" ht="15.75" customHeight="1">
      <c r="J985" s="19"/>
    </row>
    <row r="986" spans="10:10" ht="15.75" customHeight="1">
      <c r="J986" s="19"/>
    </row>
    <row r="987" spans="10:10" ht="15.75" customHeight="1">
      <c r="J987" s="19"/>
    </row>
    <row r="988" spans="10:10" ht="15.75" customHeight="1">
      <c r="J988" s="19"/>
    </row>
    <row r="989" spans="10:10" ht="15.75" customHeight="1">
      <c r="J989" s="19"/>
    </row>
    <row r="990" spans="10:10" ht="15.75" customHeight="1">
      <c r="J990" s="19"/>
    </row>
    <row r="991" spans="10:10" ht="15.75" customHeight="1">
      <c r="J991" s="19"/>
    </row>
    <row r="992" spans="10:10" ht="15.75" customHeight="1">
      <c r="J992" s="19"/>
    </row>
    <row r="993" spans="10:10" ht="15.75" customHeight="1">
      <c r="J993" s="19"/>
    </row>
    <row r="994" spans="10:10" ht="15.75" customHeight="1">
      <c r="J994" s="19"/>
    </row>
    <row r="995" spans="10:10" ht="15.75" customHeight="1">
      <c r="J995" s="19"/>
    </row>
    <row r="996" spans="10:10" ht="15.75" customHeight="1">
      <c r="J996" s="19"/>
    </row>
    <row r="997" spans="10:10" ht="15.75" customHeight="1">
      <c r="J997" s="19"/>
    </row>
    <row r="998" spans="10:10" ht="15.75" customHeight="1">
      <c r="J998" s="19"/>
    </row>
    <row r="999" spans="10:10" ht="15.75" customHeight="1">
      <c r="J999" s="19"/>
    </row>
    <row r="1000" spans="10:10" ht="15.75" customHeight="1">
      <c r="J1000" s="19"/>
    </row>
  </sheetData>
  <sheetProtection algorithmName="SHA-512" hashValue="1D4I0iUoj6m/ofdtejGTtB8lE9gOeybI6g+cskAqCgyP3K/7cUXcnFhUGKbxMab+RCVnSkeQUqt8KMBZb9/FLA==" saltValue="JfNoK5rG56MbRmNfw+666g==" spinCount="100000" sheet="1" objects="1" scenarios="1"/>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000"/>
  <sheetViews>
    <sheetView topLeftCell="AA8" workbookViewId="0">
      <selection activeCell="AI14" sqref="AI14"/>
    </sheetView>
  </sheetViews>
  <sheetFormatPr defaultColWidth="14.42578125" defaultRowHeight="15" customHeight="1"/>
  <cols>
    <col min="1" max="16" width="8.7109375" customWidth="1"/>
    <col min="17" max="17" width="9.140625" customWidth="1"/>
    <col min="18" max="35" width="8.7109375" customWidth="1"/>
  </cols>
  <sheetData>
    <row r="1" spans="1:39">
      <c r="A1" s="61" t="s">
        <v>34</v>
      </c>
      <c r="B1" s="62">
        <v>2023</v>
      </c>
      <c r="C1" s="62"/>
      <c r="D1" s="62"/>
      <c r="E1" s="62"/>
      <c r="F1" s="62"/>
      <c r="H1" s="63" t="s">
        <v>35</v>
      </c>
      <c r="I1" s="64">
        <v>2023</v>
      </c>
      <c r="J1" s="65"/>
      <c r="K1" s="64"/>
      <c r="L1" s="64"/>
      <c r="M1" s="64"/>
      <c r="O1" s="66" t="s">
        <v>36</v>
      </c>
      <c r="P1" s="66"/>
      <c r="Q1" s="67"/>
      <c r="R1" s="66"/>
      <c r="S1" s="66"/>
      <c r="T1" s="66"/>
      <c r="V1" s="68" t="s">
        <v>37</v>
      </c>
      <c r="W1" s="68"/>
      <c r="X1" s="68"/>
      <c r="Y1" s="68"/>
      <c r="Z1" s="68"/>
      <c r="AA1" s="68"/>
      <c r="AC1" s="8" t="s">
        <v>38</v>
      </c>
      <c r="AD1" s="8"/>
      <c r="AE1" s="8"/>
      <c r="AF1" s="8"/>
      <c r="AG1" s="8"/>
      <c r="AH1" s="8"/>
      <c r="AJ1" t="s">
        <v>55</v>
      </c>
    </row>
    <row r="2" spans="1:39" ht="60">
      <c r="A2" s="69" t="s">
        <v>27</v>
      </c>
      <c r="B2" s="70" t="s">
        <v>30</v>
      </c>
      <c r="C2" s="70" t="s">
        <v>40</v>
      </c>
      <c r="D2" s="70" t="s">
        <v>41</v>
      </c>
      <c r="E2" s="70" t="s">
        <v>21</v>
      </c>
      <c r="F2" s="70" t="s">
        <v>42</v>
      </c>
      <c r="G2" s="16"/>
      <c r="H2" s="71" t="s">
        <v>27</v>
      </c>
      <c r="I2" s="72" t="s">
        <v>30</v>
      </c>
      <c r="J2" s="73" t="s">
        <v>40</v>
      </c>
      <c r="K2" s="71" t="s">
        <v>41</v>
      </c>
      <c r="L2" s="71" t="s">
        <v>21</v>
      </c>
      <c r="M2" s="71" t="s">
        <v>42</v>
      </c>
      <c r="N2" s="16"/>
      <c r="O2" s="74" t="s">
        <v>27</v>
      </c>
      <c r="P2" s="75" t="s">
        <v>43</v>
      </c>
      <c r="Q2" s="76" t="s">
        <v>40</v>
      </c>
      <c r="R2" s="75" t="s">
        <v>41</v>
      </c>
      <c r="S2" s="74" t="s">
        <v>21</v>
      </c>
      <c r="T2" s="75" t="s">
        <v>42</v>
      </c>
      <c r="U2" s="16"/>
      <c r="V2" s="77" t="s">
        <v>27</v>
      </c>
      <c r="W2" s="78" t="s">
        <v>43</v>
      </c>
      <c r="X2" s="77" t="s">
        <v>40</v>
      </c>
      <c r="Y2" s="78" t="s">
        <v>41</v>
      </c>
      <c r="Z2" s="77" t="s">
        <v>21</v>
      </c>
      <c r="AA2" s="78" t="s">
        <v>22</v>
      </c>
      <c r="AB2" s="16"/>
      <c r="AC2" s="17" t="s">
        <v>27</v>
      </c>
      <c r="AD2" s="18" t="s">
        <v>43</v>
      </c>
      <c r="AE2" s="17" t="s">
        <v>40</v>
      </c>
      <c r="AF2" s="17" t="s">
        <v>23</v>
      </c>
      <c r="AG2" s="17" t="s">
        <v>21</v>
      </c>
      <c r="AH2" s="17" t="s">
        <v>42</v>
      </c>
      <c r="AI2" s="16"/>
      <c r="AJ2" s="60" t="s">
        <v>27</v>
      </c>
      <c r="AK2" s="60" t="s">
        <v>43</v>
      </c>
      <c r="AL2" s="60" t="s">
        <v>40</v>
      </c>
      <c r="AM2" s="60" t="s">
        <v>56</v>
      </c>
    </row>
    <row r="3" spans="1:39">
      <c r="A3" s="1">
        <v>0</v>
      </c>
      <c r="B3" s="1" t="s">
        <v>45</v>
      </c>
      <c r="C3" s="1">
        <f t="shared" ref="C3:C43" si="0">(A3/40)*100</f>
        <v>0</v>
      </c>
      <c r="D3" s="1" t="s">
        <v>46</v>
      </c>
      <c r="E3" s="1" t="s">
        <v>46</v>
      </c>
      <c r="F3" s="1" t="s">
        <v>46</v>
      </c>
      <c r="H3" s="1">
        <v>0</v>
      </c>
      <c r="I3" s="1" t="s">
        <v>45</v>
      </c>
      <c r="J3" s="19">
        <f t="shared" ref="J3:J73" si="1">(H3/70)*100</f>
        <v>0</v>
      </c>
      <c r="K3" s="1" t="s">
        <v>46</v>
      </c>
      <c r="L3" s="1" t="s">
        <v>46</v>
      </c>
      <c r="M3" s="1" t="s">
        <v>46</v>
      </c>
      <c r="O3" s="1">
        <v>0</v>
      </c>
      <c r="P3" s="1" t="s">
        <v>45</v>
      </c>
      <c r="Q3" s="19">
        <f t="shared" ref="Q3:Q73" si="2">(O3/70)*100</f>
        <v>0</v>
      </c>
      <c r="R3" s="1" t="s">
        <v>46</v>
      </c>
      <c r="S3" s="1" t="s">
        <v>46</v>
      </c>
      <c r="T3" s="1" t="s">
        <v>46</v>
      </c>
      <c r="V3" s="1">
        <v>0</v>
      </c>
      <c r="W3" s="1" t="s">
        <v>45</v>
      </c>
      <c r="X3" s="19">
        <f t="shared" ref="X3:X63" si="3">(V3/60)*100</f>
        <v>0</v>
      </c>
      <c r="Y3" s="1" t="s">
        <v>46</v>
      </c>
      <c r="Z3" s="1" t="s">
        <v>46</v>
      </c>
      <c r="AA3" s="1" t="s">
        <v>46</v>
      </c>
      <c r="AC3" s="1">
        <v>0</v>
      </c>
      <c r="AD3" s="1" t="s">
        <v>45</v>
      </c>
      <c r="AE3" s="1">
        <f t="shared" ref="AE3:AE53" si="4">(AC3/50)*100</f>
        <v>0</v>
      </c>
      <c r="AF3" s="1" t="s">
        <v>46</v>
      </c>
      <c r="AG3" s="1" t="s">
        <v>46</v>
      </c>
      <c r="AH3" s="2" t="s">
        <v>46</v>
      </c>
      <c r="AJ3">
        <v>0</v>
      </c>
      <c r="AK3" t="s">
        <v>45</v>
      </c>
      <c r="AL3">
        <f>(AJ3/20)*100</f>
        <v>0</v>
      </c>
      <c r="AM3" t="s">
        <v>46</v>
      </c>
    </row>
    <row r="4" spans="1:39">
      <c r="A4" s="1">
        <f t="shared" ref="A4:A43" si="5">A3+1</f>
        <v>1</v>
      </c>
      <c r="B4" s="1" t="s">
        <v>45</v>
      </c>
      <c r="C4" s="1">
        <f t="shared" si="0"/>
        <v>2.5</v>
      </c>
      <c r="D4" s="1" t="s">
        <v>46</v>
      </c>
      <c r="E4" s="1" t="s">
        <v>46</v>
      </c>
      <c r="F4" s="1" t="s">
        <v>46</v>
      </c>
      <c r="H4" s="1">
        <f t="shared" ref="H4:H67" si="6">H3+1</f>
        <v>1</v>
      </c>
      <c r="I4" s="1" t="s">
        <v>45</v>
      </c>
      <c r="J4" s="19">
        <f t="shared" si="1"/>
        <v>1.4285714285714286</v>
      </c>
      <c r="K4" s="1" t="s">
        <v>46</v>
      </c>
      <c r="L4" s="1" t="s">
        <v>46</v>
      </c>
      <c r="M4" s="1" t="s">
        <v>46</v>
      </c>
      <c r="O4" s="1">
        <f t="shared" ref="O4:O67" si="7">O3+1</f>
        <v>1</v>
      </c>
      <c r="P4" s="1" t="s">
        <v>45</v>
      </c>
      <c r="Q4" s="19">
        <f t="shared" si="2"/>
        <v>1.4285714285714286</v>
      </c>
      <c r="R4" s="1" t="s">
        <v>46</v>
      </c>
      <c r="S4" s="1" t="s">
        <v>46</v>
      </c>
      <c r="T4" s="1" t="s">
        <v>46</v>
      </c>
      <c r="V4" s="1">
        <f t="shared" ref="V4:V63" si="8">V3+1</f>
        <v>1</v>
      </c>
      <c r="W4" s="1" t="s">
        <v>45</v>
      </c>
      <c r="X4" s="19">
        <f t="shared" si="3"/>
        <v>1.6666666666666667</v>
      </c>
      <c r="Y4" s="1" t="s">
        <v>46</v>
      </c>
      <c r="Z4" s="1" t="s">
        <v>46</v>
      </c>
      <c r="AA4" s="1" t="s">
        <v>46</v>
      </c>
      <c r="AC4" s="1">
        <f t="shared" ref="AC4:AC53" si="9">AC3+1</f>
        <v>1</v>
      </c>
      <c r="AD4" s="1" t="s">
        <v>45</v>
      </c>
      <c r="AE4" s="1">
        <f t="shared" si="4"/>
        <v>2</v>
      </c>
      <c r="AF4" s="1" t="s">
        <v>46</v>
      </c>
      <c r="AG4" s="1" t="s">
        <v>46</v>
      </c>
      <c r="AH4" s="2" t="s">
        <v>46</v>
      </c>
      <c r="AJ4">
        <v>1</v>
      </c>
      <c r="AK4" t="s">
        <v>45</v>
      </c>
      <c r="AL4">
        <f t="shared" ref="AL4:AL23" si="10">(AJ4/20)*100</f>
        <v>5</v>
      </c>
      <c r="AM4" t="s">
        <v>46</v>
      </c>
    </row>
    <row r="5" spans="1:39">
      <c r="A5" s="1">
        <f t="shared" si="5"/>
        <v>2</v>
      </c>
      <c r="B5" s="1" t="s">
        <v>45</v>
      </c>
      <c r="C5" s="1">
        <f t="shared" si="0"/>
        <v>5</v>
      </c>
      <c r="D5" s="1" t="s">
        <v>46</v>
      </c>
      <c r="E5" s="1" t="s">
        <v>46</v>
      </c>
      <c r="F5" s="1" t="s">
        <v>46</v>
      </c>
      <c r="H5" s="1">
        <f t="shared" si="6"/>
        <v>2</v>
      </c>
      <c r="I5" s="1" t="s">
        <v>45</v>
      </c>
      <c r="J5" s="19">
        <f t="shared" si="1"/>
        <v>2.8571428571428572</v>
      </c>
      <c r="K5" s="1" t="s">
        <v>46</v>
      </c>
      <c r="L5" s="1" t="s">
        <v>46</v>
      </c>
      <c r="M5" s="1" t="s">
        <v>46</v>
      </c>
      <c r="O5" s="1">
        <f t="shared" si="7"/>
        <v>2</v>
      </c>
      <c r="P5" s="1" t="s">
        <v>45</v>
      </c>
      <c r="Q5" s="19">
        <f t="shared" si="2"/>
        <v>2.8571428571428572</v>
      </c>
      <c r="R5" s="1" t="s">
        <v>46</v>
      </c>
      <c r="S5" s="1" t="s">
        <v>46</v>
      </c>
      <c r="T5" s="1" t="s">
        <v>46</v>
      </c>
      <c r="V5" s="1">
        <f t="shared" si="8"/>
        <v>2</v>
      </c>
      <c r="W5" s="1" t="s">
        <v>45</v>
      </c>
      <c r="X5" s="19">
        <f t="shared" si="3"/>
        <v>3.3333333333333335</v>
      </c>
      <c r="Y5" s="1" t="s">
        <v>46</v>
      </c>
      <c r="Z5" s="1" t="s">
        <v>46</v>
      </c>
      <c r="AA5" s="1" t="s">
        <v>46</v>
      </c>
      <c r="AC5" s="1">
        <f t="shared" si="9"/>
        <v>2</v>
      </c>
      <c r="AD5" s="1">
        <v>80</v>
      </c>
      <c r="AE5" s="1">
        <f t="shared" si="4"/>
        <v>4</v>
      </c>
      <c r="AF5" s="1" t="s">
        <v>46</v>
      </c>
      <c r="AG5" s="1" t="s">
        <v>46</v>
      </c>
      <c r="AH5" s="2" t="s">
        <v>46</v>
      </c>
      <c r="AJ5">
        <f>AJ4+1</f>
        <v>2</v>
      </c>
      <c r="AK5">
        <v>85</v>
      </c>
      <c r="AL5">
        <f t="shared" si="10"/>
        <v>10</v>
      </c>
      <c r="AM5" t="s">
        <v>46</v>
      </c>
    </row>
    <row r="6" spans="1:39">
      <c r="A6" s="1">
        <f t="shared" si="5"/>
        <v>3</v>
      </c>
      <c r="B6" s="1">
        <v>85</v>
      </c>
      <c r="C6" s="1">
        <f t="shared" si="0"/>
        <v>7.5</v>
      </c>
      <c r="D6" s="1" t="s">
        <v>46</v>
      </c>
      <c r="E6" s="1" t="s">
        <v>46</v>
      </c>
      <c r="F6" s="1" t="s">
        <v>46</v>
      </c>
      <c r="H6" s="1">
        <f t="shared" si="6"/>
        <v>3</v>
      </c>
      <c r="I6" s="1">
        <v>80</v>
      </c>
      <c r="J6" s="19">
        <f t="shared" si="1"/>
        <v>4.2857142857142856</v>
      </c>
      <c r="K6" s="1" t="s">
        <v>46</v>
      </c>
      <c r="L6" s="1" t="s">
        <v>46</v>
      </c>
      <c r="M6" s="1" t="s">
        <v>46</v>
      </c>
      <c r="O6" s="1">
        <f t="shared" si="7"/>
        <v>3</v>
      </c>
      <c r="P6" s="1">
        <v>80</v>
      </c>
      <c r="Q6" s="19">
        <f t="shared" si="2"/>
        <v>4.2857142857142856</v>
      </c>
      <c r="R6" s="1" t="s">
        <v>46</v>
      </c>
      <c r="S6" s="1" t="s">
        <v>46</v>
      </c>
      <c r="T6" s="1" t="s">
        <v>46</v>
      </c>
      <c r="V6" s="1">
        <f t="shared" si="8"/>
        <v>3</v>
      </c>
      <c r="W6" s="1">
        <v>80</v>
      </c>
      <c r="X6" s="19">
        <f t="shared" si="3"/>
        <v>5</v>
      </c>
      <c r="Y6" s="1" t="s">
        <v>46</v>
      </c>
      <c r="Z6" s="1" t="s">
        <v>46</v>
      </c>
      <c r="AA6" s="1" t="s">
        <v>46</v>
      </c>
      <c r="AC6" s="1">
        <f t="shared" si="9"/>
        <v>3</v>
      </c>
      <c r="AD6" s="1">
        <v>81</v>
      </c>
      <c r="AE6" s="1">
        <f t="shared" si="4"/>
        <v>6</v>
      </c>
      <c r="AF6" s="1" t="s">
        <v>46</v>
      </c>
      <c r="AG6" s="1" t="s">
        <v>46</v>
      </c>
      <c r="AH6" s="2" t="s">
        <v>46</v>
      </c>
      <c r="AJ6">
        <f t="shared" ref="AJ6:AJ23" si="11">AJ5+1</f>
        <v>3</v>
      </c>
      <c r="AK6">
        <v>86</v>
      </c>
      <c r="AL6">
        <f t="shared" si="10"/>
        <v>15</v>
      </c>
      <c r="AM6" t="s">
        <v>46</v>
      </c>
    </row>
    <row r="7" spans="1:39">
      <c r="A7" s="1">
        <f t="shared" si="5"/>
        <v>4</v>
      </c>
      <c r="B7" s="1">
        <v>85</v>
      </c>
      <c r="C7" s="1">
        <f t="shared" si="0"/>
        <v>10</v>
      </c>
      <c r="D7" s="1" t="s">
        <v>46</v>
      </c>
      <c r="E7" s="1" t="s">
        <v>46</v>
      </c>
      <c r="F7" s="1" t="s">
        <v>46</v>
      </c>
      <c r="H7" s="1">
        <f t="shared" si="6"/>
        <v>4</v>
      </c>
      <c r="I7" s="1">
        <v>81</v>
      </c>
      <c r="J7" s="19">
        <f t="shared" si="1"/>
        <v>5.7142857142857144</v>
      </c>
      <c r="K7" s="1" t="s">
        <v>46</v>
      </c>
      <c r="L7" s="1" t="s">
        <v>46</v>
      </c>
      <c r="M7" s="1" t="s">
        <v>46</v>
      </c>
      <c r="O7" s="1">
        <f t="shared" si="7"/>
        <v>4</v>
      </c>
      <c r="P7" s="1">
        <v>81</v>
      </c>
      <c r="Q7" s="19">
        <f t="shared" si="2"/>
        <v>5.7142857142857144</v>
      </c>
      <c r="R7" s="1" t="s">
        <v>46</v>
      </c>
      <c r="S7" s="1" t="s">
        <v>46</v>
      </c>
      <c r="T7" s="1" t="s">
        <v>46</v>
      </c>
      <c r="V7" s="1">
        <f t="shared" si="8"/>
        <v>4</v>
      </c>
      <c r="W7" s="1">
        <v>81</v>
      </c>
      <c r="X7" s="19">
        <f t="shared" si="3"/>
        <v>6.666666666666667</v>
      </c>
      <c r="Y7" s="1" t="s">
        <v>46</v>
      </c>
      <c r="Z7" s="1" t="s">
        <v>46</v>
      </c>
      <c r="AA7" s="1" t="s">
        <v>46</v>
      </c>
      <c r="AC7" s="1">
        <f t="shared" si="9"/>
        <v>4</v>
      </c>
      <c r="AD7" s="1">
        <v>82</v>
      </c>
      <c r="AE7" s="1">
        <f t="shared" si="4"/>
        <v>8</v>
      </c>
      <c r="AF7" s="1" t="s">
        <v>46</v>
      </c>
      <c r="AG7" s="1" t="s">
        <v>46</v>
      </c>
      <c r="AH7" s="2" t="s">
        <v>46</v>
      </c>
      <c r="AJ7">
        <f t="shared" si="11"/>
        <v>4</v>
      </c>
      <c r="AK7">
        <v>88</v>
      </c>
      <c r="AL7">
        <f t="shared" si="10"/>
        <v>20</v>
      </c>
      <c r="AM7" t="s">
        <v>46</v>
      </c>
    </row>
    <row r="8" spans="1:39">
      <c r="A8" s="1">
        <f t="shared" si="5"/>
        <v>5</v>
      </c>
      <c r="B8" s="1">
        <v>85</v>
      </c>
      <c r="C8" s="1">
        <f t="shared" si="0"/>
        <v>12.5</v>
      </c>
      <c r="D8" s="1" t="s">
        <v>46</v>
      </c>
      <c r="E8" s="1" t="s">
        <v>46</v>
      </c>
      <c r="F8" s="1" t="s">
        <v>46</v>
      </c>
      <c r="H8" s="1">
        <f t="shared" si="6"/>
        <v>5</v>
      </c>
      <c r="I8" s="1">
        <v>82</v>
      </c>
      <c r="J8" s="19">
        <f t="shared" si="1"/>
        <v>7.1428571428571423</v>
      </c>
      <c r="K8" s="1" t="s">
        <v>46</v>
      </c>
      <c r="L8" s="1" t="s">
        <v>46</v>
      </c>
      <c r="M8" s="1" t="s">
        <v>46</v>
      </c>
      <c r="O8" s="1">
        <f t="shared" si="7"/>
        <v>5</v>
      </c>
      <c r="P8" s="1">
        <v>82</v>
      </c>
      <c r="Q8" s="19">
        <f t="shared" si="2"/>
        <v>7.1428571428571423</v>
      </c>
      <c r="R8" s="1" t="s">
        <v>46</v>
      </c>
      <c r="S8" s="1" t="s">
        <v>46</v>
      </c>
      <c r="T8" s="1" t="s">
        <v>46</v>
      </c>
      <c r="V8" s="1">
        <f t="shared" si="8"/>
        <v>5</v>
      </c>
      <c r="W8" s="1">
        <v>82</v>
      </c>
      <c r="X8" s="19">
        <f t="shared" si="3"/>
        <v>8.3333333333333321</v>
      </c>
      <c r="Y8" s="1" t="s">
        <v>46</v>
      </c>
      <c r="Z8" s="1" t="s">
        <v>46</v>
      </c>
      <c r="AA8" s="1" t="s">
        <v>46</v>
      </c>
      <c r="AC8" s="1">
        <f t="shared" si="9"/>
        <v>5</v>
      </c>
      <c r="AD8" s="1">
        <v>84</v>
      </c>
      <c r="AE8" s="1">
        <f t="shared" si="4"/>
        <v>10</v>
      </c>
      <c r="AF8" s="1" t="s">
        <v>46</v>
      </c>
      <c r="AG8" s="1" t="s">
        <v>46</v>
      </c>
      <c r="AH8" s="2" t="s">
        <v>46</v>
      </c>
      <c r="AJ8">
        <f t="shared" si="11"/>
        <v>5</v>
      </c>
      <c r="AK8">
        <v>90</v>
      </c>
      <c r="AL8">
        <f t="shared" si="10"/>
        <v>25</v>
      </c>
      <c r="AM8" t="s">
        <v>47</v>
      </c>
    </row>
    <row r="9" spans="1:39">
      <c r="A9" s="1">
        <f t="shared" si="5"/>
        <v>6</v>
      </c>
      <c r="B9" s="1">
        <v>85</v>
      </c>
      <c r="C9" s="1">
        <f t="shared" si="0"/>
        <v>15</v>
      </c>
      <c r="D9" s="1" t="s">
        <v>46</v>
      </c>
      <c r="E9" s="1" t="s">
        <v>46</v>
      </c>
      <c r="F9" s="1" t="s">
        <v>46</v>
      </c>
      <c r="H9" s="1">
        <f t="shared" si="6"/>
        <v>6</v>
      </c>
      <c r="I9" s="1">
        <v>83</v>
      </c>
      <c r="J9" s="19">
        <f t="shared" si="1"/>
        <v>8.5714285714285712</v>
      </c>
      <c r="K9" s="1" t="s">
        <v>46</v>
      </c>
      <c r="L9" s="1" t="s">
        <v>46</v>
      </c>
      <c r="M9" s="1" t="s">
        <v>46</v>
      </c>
      <c r="O9" s="1">
        <f t="shared" si="7"/>
        <v>6</v>
      </c>
      <c r="P9" s="1">
        <v>83</v>
      </c>
      <c r="Q9" s="19">
        <f t="shared" si="2"/>
        <v>8.5714285714285712</v>
      </c>
      <c r="R9" s="1" t="s">
        <v>46</v>
      </c>
      <c r="S9" s="1" t="s">
        <v>46</v>
      </c>
      <c r="T9" s="1" t="s">
        <v>46</v>
      </c>
      <c r="V9" s="1">
        <f t="shared" si="8"/>
        <v>6</v>
      </c>
      <c r="W9" s="1">
        <v>84</v>
      </c>
      <c r="X9" s="19">
        <f t="shared" si="3"/>
        <v>10</v>
      </c>
      <c r="Y9" s="1" t="s">
        <v>46</v>
      </c>
      <c r="Z9" s="1" t="s">
        <v>46</v>
      </c>
      <c r="AA9" s="1" t="s">
        <v>46</v>
      </c>
      <c r="AC9" s="1">
        <f t="shared" si="9"/>
        <v>6</v>
      </c>
      <c r="AD9" s="1">
        <v>85</v>
      </c>
      <c r="AE9" s="1">
        <f t="shared" si="4"/>
        <v>12</v>
      </c>
      <c r="AF9" s="1" t="s">
        <v>46</v>
      </c>
      <c r="AG9" s="1" t="s">
        <v>46</v>
      </c>
      <c r="AH9" s="2" t="s">
        <v>46</v>
      </c>
      <c r="AJ9">
        <f t="shared" si="11"/>
        <v>6</v>
      </c>
      <c r="AK9">
        <v>92</v>
      </c>
      <c r="AL9">
        <f t="shared" si="10"/>
        <v>30</v>
      </c>
      <c r="AM9" t="s">
        <v>47</v>
      </c>
    </row>
    <row r="10" spans="1:39">
      <c r="A10" s="1">
        <f t="shared" si="5"/>
        <v>7</v>
      </c>
      <c r="B10" s="1">
        <v>87</v>
      </c>
      <c r="C10" s="1">
        <f t="shared" si="0"/>
        <v>17.5</v>
      </c>
      <c r="D10" s="1" t="s">
        <v>46</v>
      </c>
      <c r="E10" s="1" t="s">
        <v>46</v>
      </c>
      <c r="F10" s="1" t="s">
        <v>46</v>
      </c>
      <c r="H10" s="1">
        <f t="shared" si="6"/>
        <v>7</v>
      </c>
      <c r="I10" s="1">
        <v>84</v>
      </c>
      <c r="J10" s="19">
        <f t="shared" si="1"/>
        <v>10</v>
      </c>
      <c r="K10" s="1" t="s">
        <v>46</v>
      </c>
      <c r="L10" s="1" t="s">
        <v>46</v>
      </c>
      <c r="M10" s="1" t="s">
        <v>46</v>
      </c>
      <c r="O10" s="1">
        <f t="shared" si="7"/>
        <v>7</v>
      </c>
      <c r="P10" s="1">
        <v>84</v>
      </c>
      <c r="Q10" s="19">
        <f t="shared" si="2"/>
        <v>10</v>
      </c>
      <c r="R10" s="1" t="s">
        <v>46</v>
      </c>
      <c r="S10" s="1" t="s">
        <v>46</v>
      </c>
      <c r="T10" s="1" t="s">
        <v>46</v>
      </c>
      <c r="V10" s="1">
        <f t="shared" si="8"/>
        <v>7</v>
      </c>
      <c r="W10" s="1">
        <v>85</v>
      </c>
      <c r="X10" s="19">
        <f t="shared" si="3"/>
        <v>11.666666666666666</v>
      </c>
      <c r="Y10" s="1" t="s">
        <v>46</v>
      </c>
      <c r="Z10" s="1" t="s">
        <v>46</v>
      </c>
      <c r="AA10" s="1" t="s">
        <v>46</v>
      </c>
      <c r="AC10" s="1">
        <f t="shared" si="9"/>
        <v>7</v>
      </c>
      <c r="AD10" s="1">
        <v>86</v>
      </c>
      <c r="AE10" s="1">
        <f t="shared" si="4"/>
        <v>14.000000000000002</v>
      </c>
      <c r="AF10" s="1" t="s">
        <v>46</v>
      </c>
      <c r="AG10" s="1" t="s">
        <v>46</v>
      </c>
      <c r="AH10" s="2" t="s">
        <v>46</v>
      </c>
      <c r="AJ10">
        <f t="shared" si="11"/>
        <v>7</v>
      </c>
      <c r="AK10">
        <v>93</v>
      </c>
      <c r="AL10">
        <f t="shared" si="10"/>
        <v>35</v>
      </c>
      <c r="AM10" t="s">
        <v>47</v>
      </c>
    </row>
    <row r="11" spans="1:39">
      <c r="A11" s="1">
        <f t="shared" si="5"/>
        <v>8</v>
      </c>
      <c r="B11" s="1">
        <v>88</v>
      </c>
      <c r="C11" s="1">
        <f t="shared" si="0"/>
        <v>20</v>
      </c>
      <c r="D11" s="1" t="s">
        <v>46</v>
      </c>
      <c r="E11" s="1" t="s">
        <v>46</v>
      </c>
      <c r="F11" s="1" t="s">
        <v>46</v>
      </c>
      <c r="H11" s="1">
        <f t="shared" si="6"/>
        <v>8</v>
      </c>
      <c r="I11" s="1">
        <v>85</v>
      </c>
      <c r="J11" s="19">
        <f t="shared" si="1"/>
        <v>11.428571428571429</v>
      </c>
      <c r="K11" s="1" t="s">
        <v>46</v>
      </c>
      <c r="L11" s="1" t="s">
        <v>46</v>
      </c>
      <c r="M11" s="1" t="s">
        <v>46</v>
      </c>
      <c r="O11" s="1">
        <f t="shared" si="7"/>
        <v>8</v>
      </c>
      <c r="P11" s="1">
        <v>85</v>
      </c>
      <c r="Q11" s="19">
        <f t="shared" si="2"/>
        <v>11.428571428571429</v>
      </c>
      <c r="R11" s="1" t="s">
        <v>46</v>
      </c>
      <c r="S11" s="1" t="s">
        <v>46</v>
      </c>
      <c r="T11" s="1" t="s">
        <v>46</v>
      </c>
      <c r="V11" s="1">
        <f t="shared" si="8"/>
        <v>8</v>
      </c>
      <c r="W11" s="1">
        <v>85</v>
      </c>
      <c r="X11" s="19">
        <f t="shared" si="3"/>
        <v>13.333333333333334</v>
      </c>
      <c r="Y11" s="1" t="s">
        <v>46</v>
      </c>
      <c r="Z11" s="1" t="s">
        <v>46</v>
      </c>
      <c r="AA11" s="1" t="s">
        <v>46</v>
      </c>
      <c r="AC11" s="1">
        <f t="shared" si="9"/>
        <v>8</v>
      </c>
      <c r="AD11" s="1">
        <v>87</v>
      </c>
      <c r="AE11" s="1">
        <f t="shared" si="4"/>
        <v>16</v>
      </c>
      <c r="AF11" s="1" t="s">
        <v>46</v>
      </c>
      <c r="AG11" s="1" t="s">
        <v>46</v>
      </c>
      <c r="AH11" s="2" t="s">
        <v>46</v>
      </c>
      <c r="AJ11">
        <f t="shared" si="11"/>
        <v>8</v>
      </c>
      <c r="AK11">
        <v>95</v>
      </c>
      <c r="AL11">
        <f t="shared" si="10"/>
        <v>40</v>
      </c>
      <c r="AM11" t="s">
        <v>47</v>
      </c>
    </row>
    <row r="12" spans="1:39">
      <c r="A12" s="1">
        <f t="shared" si="5"/>
        <v>9</v>
      </c>
      <c r="B12" s="1">
        <v>89</v>
      </c>
      <c r="C12" s="1">
        <f t="shared" si="0"/>
        <v>22.5</v>
      </c>
      <c r="D12" s="1" t="s">
        <v>47</v>
      </c>
      <c r="E12" s="1" t="s">
        <v>46</v>
      </c>
      <c r="F12" s="1" t="s">
        <v>46</v>
      </c>
      <c r="H12" s="1">
        <f t="shared" si="6"/>
        <v>9</v>
      </c>
      <c r="I12" s="1">
        <v>85</v>
      </c>
      <c r="J12" s="19">
        <f t="shared" si="1"/>
        <v>12.857142857142856</v>
      </c>
      <c r="K12" s="1" t="s">
        <v>46</v>
      </c>
      <c r="L12" s="1" t="s">
        <v>46</v>
      </c>
      <c r="M12" s="1" t="s">
        <v>46</v>
      </c>
      <c r="O12" s="1">
        <f t="shared" si="7"/>
        <v>9</v>
      </c>
      <c r="P12" s="1">
        <v>85</v>
      </c>
      <c r="Q12" s="19">
        <f t="shared" si="2"/>
        <v>12.857142857142856</v>
      </c>
      <c r="R12" s="1" t="s">
        <v>46</v>
      </c>
      <c r="S12" s="1" t="s">
        <v>46</v>
      </c>
      <c r="T12" s="1" t="s">
        <v>46</v>
      </c>
      <c r="V12" s="1">
        <f t="shared" si="8"/>
        <v>9</v>
      </c>
      <c r="W12" s="1">
        <v>86</v>
      </c>
      <c r="X12" s="19">
        <f t="shared" si="3"/>
        <v>15</v>
      </c>
      <c r="Y12" s="1" t="s">
        <v>46</v>
      </c>
      <c r="Z12" s="1" t="s">
        <v>46</v>
      </c>
      <c r="AA12" s="1" t="s">
        <v>46</v>
      </c>
      <c r="AC12" s="1">
        <f t="shared" si="9"/>
        <v>9</v>
      </c>
      <c r="AD12" s="1">
        <v>88</v>
      </c>
      <c r="AE12" s="1">
        <f t="shared" si="4"/>
        <v>18</v>
      </c>
      <c r="AF12" s="1" t="s">
        <v>46</v>
      </c>
      <c r="AG12" s="1" t="s">
        <v>46</v>
      </c>
      <c r="AH12" s="2" t="s">
        <v>46</v>
      </c>
      <c r="AJ12">
        <f t="shared" si="11"/>
        <v>9</v>
      </c>
      <c r="AK12">
        <v>96</v>
      </c>
      <c r="AL12">
        <f t="shared" si="10"/>
        <v>45</v>
      </c>
      <c r="AM12" t="s">
        <v>48</v>
      </c>
    </row>
    <row r="13" spans="1:39">
      <c r="A13" s="1">
        <f t="shared" si="5"/>
        <v>10</v>
      </c>
      <c r="B13" s="1">
        <v>90</v>
      </c>
      <c r="C13" s="1">
        <f t="shared" si="0"/>
        <v>25</v>
      </c>
      <c r="D13" s="1" t="s">
        <v>47</v>
      </c>
      <c r="E13" s="1" t="s">
        <v>46</v>
      </c>
      <c r="F13" s="1" t="s">
        <v>46</v>
      </c>
      <c r="H13" s="1">
        <f t="shared" si="6"/>
        <v>10</v>
      </c>
      <c r="I13" s="1">
        <v>86</v>
      </c>
      <c r="J13" s="19">
        <f t="shared" si="1"/>
        <v>14.285714285714285</v>
      </c>
      <c r="K13" s="1" t="s">
        <v>46</v>
      </c>
      <c r="L13" s="1" t="s">
        <v>46</v>
      </c>
      <c r="M13" s="1" t="s">
        <v>46</v>
      </c>
      <c r="O13" s="1">
        <f t="shared" si="7"/>
        <v>10</v>
      </c>
      <c r="P13" s="1">
        <v>86</v>
      </c>
      <c r="Q13" s="19">
        <f t="shared" si="2"/>
        <v>14.285714285714285</v>
      </c>
      <c r="R13" s="1" t="s">
        <v>46</v>
      </c>
      <c r="S13" s="1" t="s">
        <v>46</v>
      </c>
      <c r="T13" s="1" t="s">
        <v>46</v>
      </c>
      <c r="V13" s="1">
        <f t="shared" si="8"/>
        <v>10</v>
      </c>
      <c r="W13" s="1">
        <v>87</v>
      </c>
      <c r="X13" s="19">
        <f t="shared" si="3"/>
        <v>16.666666666666664</v>
      </c>
      <c r="Y13" s="1" t="s">
        <v>46</v>
      </c>
      <c r="Z13" s="1" t="s">
        <v>46</v>
      </c>
      <c r="AA13" s="1" t="s">
        <v>46</v>
      </c>
      <c r="AC13" s="1">
        <f t="shared" si="9"/>
        <v>10</v>
      </c>
      <c r="AD13" s="1">
        <v>89</v>
      </c>
      <c r="AE13" s="1">
        <f t="shared" si="4"/>
        <v>20</v>
      </c>
      <c r="AF13" s="1" t="s">
        <v>47</v>
      </c>
      <c r="AG13" s="1" t="s">
        <v>46</v>
      </c>
      <c r="AH13" s="2" t="s">
        <v>46</v>
      </c>
      <c r="AJ13">
        <f t="shared" si="11"/>
        <v>10</v>
      </c>
      <c r="AK13">
        <v>97</v>
      </c>
      <c r="AL13">
        <f t="shared" si="10"/>
        <v>50</v>
      </c>
      <c r="AM13" t="s">
        <v>48</v>
      </c>
    </row>
    <row r="14" spans="1:39">
      <c r="A14" s="1">
        <f t="shared" si="5"/>
        <v>11</v>
      </c>
      <c r="B14" s="1">
        <v>91</v>
      </c>
      <c r="C14" s="1">
        <f t="shared" si="0"/>
        <v>27.500000000000004</v>
      </c>
      <c r="D14" s="1" t="s">
        <v>47</v>
      </c>
      <c r="E14" s="1" t="s">
        <v>47</v>
      </c>
      <c r="F14" s="1" t="s">
        <v>46</v>
      </c>
      <c r="H14" s="1">
        <f t="shared" si="6"/>
        <v>11</v>
      </c>
      <c r="I14" s="1">
        <v>87</v>
      </c>
      <c r="J14" s="19">
        <f t="shared" si="1"/>
        <v>15.714285714285714</v>
      </c>
      <c r="K14" s="1" t="s">
        <v>46</v>
      </c>
      <c r="L14" s="1" t="s">
        <v>46</v>
      </c>
      <c r="M14" s="1" t="s">
        <v>46</v>
      </c>
      <c r="O14" s="1">
        <f t="shared" si="7"/>
        <v>11</v>
      </c>
      <c r="P14" s="1">
        <v>87</v>
      </c>
      <c r="Q14" s="19">
        <f t="shared" si="2"/>
        <v>15.714285714285714</v>
      </c>
      <c r="R14" s="1" t="s">
        <v>46</v>
      </c>
      <c r="S14" s="1" t="s">
        <v>46</v>
      </c>
      <c r="T14" s="1" t="s">
        <v>46</v>
      </c>
      <c r="V14" s="1">
        <f t="shared" si="8"/>
        <v>11</v>
      </c>
      <c r="W14" s="1">
        <v>88</v>
      </c>
      <c r="X14" s="19">
        <f t="shared" si="3"/>
        <v>18.333333333333332</v>
      </c>
      <c r="Y14" s="1" t="s">
        <v>47</v>
      </c>
      <c r="Z14" s="1" t="s">
        <v>46</v>
      </c>
      <c r="AA14" s="1" t="s">
        <v>46</v>
      </c>
      <c r="AC14" s="1">
        <f t="shared" si="9"/>
        <v>11</v>
      </c>
      <c r="AD14" s="1">
        <v>90</v>
      </c>
      <c r="AE14" s="1">
        <f t="shared" si="4"/>
        <v>22</v>
      </c>
      <c r="AF14" s="1" t="s">
        <v>47</v>
      </c>
      <c r="AG14" s="1" t="s">
        <v>46</v>
      </c>
      <c r="AH14" s="2" t="s">
        <v>46</v>
      </c>
      <c r="AJ14">
        <f t="shared" si="11"/>
        <v>11</v>
      </c>
      <c r="AK14">
        <v>99</v>
      </c>
      <c r="AL14">
        <f t="shared" si="10"/>
        <v>55.000000000000007</v>
      </c>
      <c r="AM14" t="s">
        <v>48</v>
      </c>
    </row>
    <row r="15" spans="1:39">
      <c r="A15" s="1">
        <f t="shared" si="5"/>
        <v>12</v>
      </c>
      <c r="B15" s="1">
        <v>91</v>
      </c>
      <c r="C15" s="1">
        <f t="shared" si="0"/>
        <v>30</v>
      </c>
      <c r="D15" s="1" t="s">
        <v>47</v>
      </c>
      <c r="E15" s="1" t="s">
        <v>47</v>
      </c>
      <c r="F15" s="1" t="s">
        <v>47</v>
      </c>
      <c r="H15" s="1">
        <f t="shared" si="6"/>
        <v>12</v>
      </c>
      <c r="I15" s="1">
        <v>88</v>
      </c>
      <c r="J15" s="19">
        <f t="shared" si="1"/>
        <v>17.142857142857142</v>
      </c>
      <c r="K15" s="1" t="s">
        <v>46</v>
      </c>
      <c r="L15" s="1" t="s">
        <v>46</v>
      </c>
      <c r="M15" s="1" t="s">
        <v>46</v>
      </c>
      <c r="O15" s="1">
        <f t="shared" si="7"/>
        <v>12</v>
      </c>
      <c r="P15" s="1">
        <v>88</v>
      </c>
      <c r="Q15" s="19">
        <f t="shared" si="2"/>
        <v>17.142857142857142</v>
      </c>
      <c r="R15" s="1" t="s">
        <v>46</v>
      </c>
      <c r="S15" s="1" t="s">
        <v>46</v>
      </c>
      <c r="T15" s="1" t="s">
        <v>46</v>
      </c>
      <c r="V15" s="1">
        <f t="shared" si="8"/>
        <v>12</v>
      </c>
      <c r="W15" s="1">
        <v>89</v>
      </c>
      <c r="X15" s="19">
        <f t="shared" si="3"/>
        <v>20</v>
      </c>
      <c r="Y15" s="1" t="s">
        <v>47</v>
      </c>
      <c r="Z15" s="1" t="s">
        <v>46</v>
      </c>
      <c r="AA15" s="1" t="s">
        <v>46</v>
      </c>
      <c r="AC15" s="1">
        <f t="shared" si="9"/>
        <v>12</v>
      </c>
      <c r="AD15" s="1">
        <v>91</v>
      </c>
      <c r="AE15" s="1">
        <f t="shared" si="4"/>
        <v>24</v>
      </c>
      <c r="AF15" s="1" t="s">
        <v>47</v>
      </c>
      <c r="AG15" s="1" t="s">
        <v>47</v>
      </c>
      <c r="AH15" s="2" t="s">
        <v>46</v>
      </c>
      <c r="AJ15">
        <f t="shared" si="11"/>
        <v>12</v>
      </c>
      <c r="AK15">
        <v>100</v>
      </c>
      <c r="AL15">
        <f t="shared" si="10"/>
        <v>60</v>
      </c>
      <c r="AM15" t="s">
        <v>49</v>
      </c>
    </row>
    <row r="16" spans="1:39">
      <c r="A16" s="1">
        <f t="shared" si="5"/>
        <v>13</v>
      </c>
      <c r="B16" s="1">
        <v>92</v>
      </c>
      <c r="C16" s="1">
        <f t="shared" si="0"/>
        <v>32.5</v>
      </c>
      <c r="D16" s="1" t="s">
        <v>47</v>
      </c>
      <c r="E16" s="1" t="s">
        <v>47</v>
      </c>
      <c r="F16" s="1" t="s">
        <v>47</v>
      </c>
      <c r="H16" s="1">
        <f t="shared" si="6"/>
        <v>13</v>
      </c>
      <c r="I16" s="1">
        <v>88</v>
      </c>
      <c r="J16" s="19">
        <f t="shared" si="1"/>
        <v>18.571428571428573</v>
      </c>
      <c r="K16" s="1" t="s">
        <v>47</v>
      </c>
      <c r="L16" s="1" t="s">
        <v>46</v>
      </c>
      <c r="M16" s="1" t="s">
        <v>46</v>
      </c>
      <c r="O16" s="1">
        <f t="shared" si="7"/>
        <v>13</v>
      </c>
      <c r="P16" s="1">
        <v>88</v>
      </c>
      <c r="Q16" s="19">
        <f t="shared" si="2"/>
        <v>18.571428571428573</v>
      </c>
      <c r="R16" s="1" t="s">
        <v>47</v>
      </c>
      <c r="S16" s="1" t="s">
        <v>46</v>
      </c>
      <c r="T16" s="1" t="s">
        <v>46</v>
      </c>
      <c r="V16" s="1">
        <f t="shared" si="8"/>
        <v>13</v>
      </c>
      <c r="W16" s="1">
        <v>90</v>
      </c>
      <c r="X16" s="19">
        <f t="shared" si="3"/>
        <v>21.666666666666668</v>
      </c>
      <c r="Y16" s="1" t="s">
        <v>47</v>
      </c>
      <c r="Z16" s="1" t="s">
        <v>46</v>
      </c>
      <c r="AA16" s="1" t="s">
        <v>46</v>
      </c>
      <c r="AC16" s="1">
        <f t="shared" si="9"/>
        <v>13</v>
      </c>
      <c r="AD16" s="1">
        <v>91</v>
      </c>
      <c r="AE16" s="1">
        <f t="shared" si="4"/>
        <v>26</v>
      </c>
      <c r="AF16" s="1" t="s">
        <v>47</v>
      </c>
      <c r="AG16" s="1" t="s">
        <v>47</v>
      </c>
      <c r="AH16" s="2" t="s">
        <v>47</v>
      </c>
      <c r="AJ16">
        <f t="shared" si="11"/>
        <v>13</v>
      </c>
      <c r="AK16">
        <v>102</v>
      </c>
      <c r="AL16">
        <f t="shared" si="10"/>
        <v>65</v>
      </c>
      <c r="AM16" t="s">
        <v>49</v>
      </c>
    </row>
    <row r="17" spans="1:39">
      <c r="A17" s="1">
        <f t="shared" si="5"/>
        <v>14</v>
      </c>
      <c r="B17" s="1">
        <v>93</v>
      </c>
      <c r="C17" s="1">
        <f t="shared" si="0"/>
        <v>35</v>
      </c>
      <c r="D17" s="1" t="s">
        <v>47</v>
      </c>
      <c r="E17" s="1" t="s">
        <v>47</v>
      </c>
      <c r="F17" s="1" t="s">
        <v>47</v>
      </c>
      <c r="H17" s="1">
        <f t="shared" si="6"/>
        <v>14</v>
      </c>
      <c r="I17" s="1">
        <v>89</v>
      </c>
      <c r="J17" s="19">
        <f t="shared" si="1"/>
        <v>20</v>
      </c>
      <c r="K17" s="1" t="s">
        <v>47</v>
      </c>
      <c r="L17" s="1" t="s">
        <v>46</v>
      </c>
      <c r="M17" s="1" t="s">
        <v>46</v>
      </c>
      <c r="O17" s="1">
        <f t="shared" si="7"/>
        <v>14</v>
      </c>
      <c r="P17" s="1">
        <v>89</v>
      </c>
      <c r="Q17" s="19">
        <f t="shared" si="2"/>
        <v>20</v>
      </c>
      <c r="R17" s="1" t="s">
        <v>47</v>
      </c>
      <c r="S17" s="1" t="s">
        <v>46</v>
      </c>
      <c r="T17" s="1" t="s">
        <v>46</v>
      </c>
      <c r="V17" s="1">
        <f t="shared" si="8"/>
        <v>14</v>
      </c>
      <c r="W17" s="1">
        <v>90</v>
      </c>
      <c r="X17" s="19">
        <f t="shared" si="3"/>
        <v>23.333333333333332</v>
      </c>
      <c r="Y17" s="1" t="s">
        <v>47</v>
      </c>
      <c r="Z17" s="1" t="s">
        <v>47</v>
      </c>
      <c r="AA17" s="1" t="s">
        <v>46</v>
      </c>
      <c r="AC17" s="1">
        <f t="shared" si="9"/>
        <v>14</v>
      </c>
      <c r="AD17" s="1">
        <v>92</v>
      </c>
      <c r="AE17" s="1">
        <f t="shared" si="4"/>
        <v>28.000000000000004</v>
      </c>
      <c r="AF17" s="1" t="s">
        <v>47</v>
      </c>
      <c r="AG17" s="1" t="s">
        <v>47</v>
      </c>
      <c r="AH17" s="2" t="s">
        <v>47</v>
      </c>
      <c r="AJ17">
        <f t="shared" si="11"/>
        <v>14</v>
      </c>
      <c r="AK17">
        <v>103</v>
      </c>
      <c r="AL17">
        <f t="shared" si="10"/>
        <v>70</v>
      </c>
      <c r="AM17" t="s">
        <v>49</v>
      </c>
    </row>
    <row r="18" spans="1:39">
      <c r="A18" s="1">
        <f t="shared" si="5"/>
        <v>15</v>
      </c>
      <c r="B18" s="1">
        <v>94</v>
      </c>
      <c r="C18" s="1">
        <f t="shared" si="0"/>
        <v>37.5</v>
      </c>
      <c r="D18" s="1" t="s">
        <v>47</v>
      </c>
      <c r="E18" s="1" t="s">
        <v>47</v>
      </c>
      <c r="F18" s="1" t="s">
        <v>47</v>
      </c>
      <c r="H18" s="1">
        <f t="shared" si="6"/>
        <v>15</v>
      </c>
      <c r="I18" s="1">
        <v>90</v>
      </c>
      <c r="J18" s="19">
        <f t="shared" si="1"/>
        <v>21.428571428571427</v>
      </c>
      <c r="K18" s="1" t="s">
        <v>47</v>
      </c>
      <c r="L18" s="1" t="s">
        <v>46</v>
      </c>
      <c r="M18" s="1" t="s">
        <v>46</v>
      </c>
      <c r="O18" s="1">
        <f t="shared" si="7"/>
        <v>15</v>
      </c>
      <c r="P18" s="1">
        <v>90</v>
      </c>
      <c r="Q18" s="19">
        <f t="shared" si="2"/>
        <v>21.428571428571427</v>
      </c>
      <c r="R18" s="1" t="s">
        <v>47</v>
      </c>
      <c r="S18" s="1" t="s">
        <v>46</v>
      </c>
      <c r="T18" s="1" t="s">
        <v>46</v>
      </c>
      <c r="V18" s="1">
        <f t="shared" si="8"/>
        <v>15</v>
      </c>
      <c r="W18" s="1">
        <v>91</v>
      </c>
      <c r="X18" s="19">
        <f t="shared" si="3"/>
        <v>25</v>
      </c>
      <c r="Y18" s="1" t="s">
        <v>47</v>
      </c>
      <c r="Z18" s="1" t="s">
        <v>47</v>
      </c>
      <c r="AA18" s="1" t="s">
        <v>46</v>
      </c>
      <c r="AC18" s="1">
        <f t="shared" si="9"/>
        <v>15</v>
      </c>
      <c r="AD18" s="1">
        <v>93</v>
      </c>
      <c r="AE18" s="1">
        <f t="shared" si="4"/>
        <v>30</v>
      </c>
      <c r="AF18" s="1" t="s">
        <v>47</v>
      </c>
      <c r="AG18" s="1" t="s">
        <v>47</v>
      </c>
      <c r="AH18" s="2" t="s">
        <v>47</v>
      </c>
      <c r="AJ18">
        <f>AJ17+1</f>
        <v>15</v>
      </c>
      <c r="AK18">
        <v>105</v>
      </c>
      <c r="AL18">
        <f t="shared" si="10"/>
        <v>75</v>
      </c>
      <c r="AM18" t="s">
        <v>49</v>
      </c>
    </row>
    <row r="19" spans="1:39">
      <c r="A19" s="1">
        <f t="shared" si="5"/>
        <v>16</v>
      </c>
      <c r="B19" s="1">
        <v>95</v>
      </c>
      <c r="C19" s="1">
        <f t="shared" si="0"/>
        <v>40</v>
      </c>
      <c r="D19" s="1" t="s">
        <v>47</v>
      </c>
      <c r="E19" s="1" t="s">
        <v>47</v>
      </c>
      <c r="F19" s="1" t="s">
        <v>47</v>
      </c>
      <c r="H19" s="1">
        <f t="shared" si="6"/>
        <v>16</v>
      </c>
      <c r="I19" s="1">
        <v>90</v>
      </c>
      <c r="J19" s="19">
        <f t="shared" si="1"/>
        <v>22.857142857142858</v>
      </c>
      <c r="K19" s="1" t="s">
        <v>47</v>
      </c>
      <c r="L19" s="1" t="s">
        <v>47</v>
      </c>
      <c r="M19" s="1" t="s">
        <v>46</v>
      </c>
      <c r="O19" s="1">
        <f t="shared" si="7"/>
        <v>16</v>
      </c>
      <c r="P19" s="1">
        <v>90</v>
      </c>
      <c r="Q19" s="19">
        <f t="shared" si="2"/>
        <v>22.857142857142858</v>
      </c>
      <c r="R19" s="1" t="s">
        <v>47</v>
      </c>
      <c r="S19" s="1" t="s">
        <v>47</v>
      </c>
      <c r="T19" s="1" t="s">
        <v>46</v>
      </c>
      <c r="V19" s="1">
        <f t="shared" si="8"/>
        <v>16</v>
      </c>
      <c r="W19" s="1">
        <v>91</v>
      </c>
      <c r="X19" s="19">
        <f t="shared" si="3"/>
        <v>26.666666666666668</v>
      </c>
      <c r="Y19" s="1" t="s">
        <v>47</v>
      </c>
      <c r="Z19" s="1" t="s">
        <v>47</v>
      </c>
      <c r="AA19" s="1" t="s">
        <v>47</v>
      </c>
      <c r="AC19" s="1">
        <f t="shared" si="9"/>
        <v>16</v>
      </c>
      <c r="AD19" s="1">
        <v>93</v>
      </c>
      <c r="AE19" s="1">
        <f t="shared" si="4"/>
        <v>32</v>
      </c>
      <c r="AF19" s="1" t="s">
        <v>47</v>
      </c>
      <c r="AG19" s="1" t="s">
        <v>47</v>
      </c>
      <c r="AH19" s="2" t="s">
        <v>47</v>
      </c>
      <c r="AJ19">
        <f t="shared" si="11"/>
        <v>16</v>
      </c>
      <c r="AK19">
        <v>107</v>
      </c>
      <c r="AL19">
        <f t="shared" si="10"/>
        <v>80</v>
      </c>
      <c r="AM19" t="s">
        <v>50</v>
      </c>
    </row>
    <row r="20" spans="1:39">
      <c r="A20" s="1">
        <f t="shared" si="5"/>
        <v>17</v>
      </c>
      <c r="B20" s="1">
        <v>95</v>
      </c>
      <c r="C20" s="1">
        <f t="shared" si="0"/>
        <v>42.5</v>
      </c>
      <c r="D20" s="1" t="s">
        <v>47</v>
      </c>
      <c r="E20" s="1" t="s">
        <v>47</v>
      </c>
      <c r="F20" s="1" t="s">
        <v>47</v>
      </c>
      <c r="H20" s="1">
        <f t="shared" si="6"/>
        <v>17</v>
      </c>
      <c r="I20" s="1">
        <v>91</v>
      </c>
      <c r="J20" s="19">
        <f t="shared" si="1"/>
        <v>24.285714285714285</v>
      </c>
      <c r="K20" s="1" t="s">
        <v>47</v>
      </c>
      <c r="L20" s="1" t="s">
        <v>47</v>
      </c>
      <c r="M20" s="1" t="s">
        <v>46</v>
      </c>
      <c r="O20" s="1">
        <f t="shared" si="7"/>
        <v>17</v>
      </c>
      <c r="P20" s="1">
        <v>91</v>
      </c>
      <c r="Q20" s="19">
        <f t="shared" si="2"/>
        <v>24.285714285714285</v>
      </c>
      <c r="R20" s="1" t="s">
        <v>47</v>
      </c>
      <c r="S20" s="1" t="s">
        <v>47</v>
      </c>
      <c r="T20" s="1" t="s">
        <v>46</v>
      </c>
      <c r="V20" s="1">
        <f t="shared" si="8"/>
        <v>17</v>
      </c>
      <c r="W20" s="1">
        <v>92</v>
      </c>
      <c r="X20" s="19">
        <f t="shared" si="3"/>
        <v>28.333333333333332</v>
      </c>
      <c r="Y20" s="1" t="s">
        <v>47</v>
      </c>
      <c r="Z20" s="1" t="s">
        <v>47</v>
      </c>
      <c r="AA20" s="1" t="s">
        <v>47</v>
      </c>
      <c r="AC20" s="1">
        <f t="shared" si="9"/>
        <v>17</v>
      </c>
      <c r="AD20" s="1">
        <v>94</v>
      </c>
      <c r="AE20" s="1">
        <f t="shared" si="4"/>
        <v>34</v>
      </c>
      <c r="AF20" s="1" t="s">
        <v>47</v>
      </c>
      <c r="AG20" s="1" t="s">
        <v>47</v>
      </c>
      <c r="AH20" s="2" t="s">
        <v>47</v>
      </c>
      <c r="AJ20">
        <f t="shared" si="11"/>
        <v>17</v>
      </c>
      <c r="AK20">
        <v>109</v>
      </c>
      <c r="AL20">
        <f t="shared" si="10"/>
        <v>85</v>
      </c>
      <c r="AM20" t="s">
        <v>50</v>
      </c>
    </row>
    <row r="21" spans="1:39" ht="15.75" customHeight="1">
      <c r="A21" s="1">
        <f t="shared" si="5"/>
        <v>18</v>
      </c>
      <c r="B21" s="1">
        <v>96</v>
      </c>
      <c r="C21" s="1">
        <f t="shared" si="0"/>
        <v>45</v>
      </c>
      <c r="D21" s="1" t="s">
        <v>47</v>
      </c>
      <c r="E21" s="1" t="s">
        <v>47</v>
      </c>
      <c r="F21" s="1" t="s">
        <v>47</v>
      </c>
      <c r="H21" s="1">
        <f t="shared" si="6"/>
        <v>18</v>
      </c>
      <c r="I21" s="1">
        <v>91</v>
      </c>
      <c r="J21" s="19">
        <f t="shared" si="1"/>
        <v>25.714285714285712</v>
      </c>
      <c r="K21" s="1" t="s">
        <v>47</v>
      </c>
      <c r="L21" s="1" t="s">
        <v>47</v>
      </c>
      <c r="M21" s="1" t="s">
        <v>47</v>
      </c>
      <c r="O21" s="1">
        <f t="shared" si="7"/>
        <v>18</v>
      </c>
      <c r="P21" s="1">
        <v>91</v>
      </c>
      <c r="Q21" s="19">
        <f t="shared" si="2"/>
        <v>25.714285714285712</v>
      </c>
      <c r="R21" s="1" t="s">
        <v>47</v>
      </c>
      <c r="S21" s="1" t="s">
        <v>47</v>
      </c>
      <c r="T21" s="1" t="s">
        <v>47</v>
      </c>
      <c r="V21" s="1">
        <f t="shared" si="8"/>
        <v>18</v>
      </c>
      <c r="W21" s="1">
        <v>93</v>
      </c>
      <c r="X21" s="19">
        <f t="shared" si="3"/>
        <v>30</v>
      </c>
      <c r="Y21" s="1" t="s">
        <v>47</v>
      </c>
      <c r="Z21" s="1" t="s">
        <v>47</v>
      </c>
      <c r="AA21" s="1" t="s">
        <v>47</v>
      </c>
      <c r="AC21" s="1">
        <f t="shared" si="9"/>
        <v>18</v>
      </c>
      <c r="AD21" s="1">
        <v>95</v>
      </c>
      <c r="AE21" s="1">
        <f t="shared" si="4"/>
        <v>36</v>
      </c>
      <c r="AF21" s="1" t="s">
        <v>47</v>
      </c>
      <c r="AG21" s="1" t="s">
        <v>47</v>
      </c>
      <c r="AH21" s="2" t="s">
        <v>47</v>
      </c>
      <c r="AJ21">
        <f t="shared" si="11"/>
        <v>18</v>
      </c>
      <c r="AK21">
        <v>112</v>
      </c>
      <c r="AL21">
        <f t="shared" si="10"/>
        <v>90</v>
      </c>
      <c r="AM21" t="s">
        <v>50</v>
      </c>
    </row>
    <row r="22" spans="1:39" ht="15.75" customHeight="1">
      <c r="A22" s="1">
        <f t="shared" si="5"/>
        <v>19</v>
      </c>
      <c r="B22" s="1">
        <v>97</v>
      </c>
      <c r="C22" s="1">
        <f t="shared" si="0"/>
        <v>47.5</v>
      </c>
      <c r="D22" s="1" t="s">
        <v>48</v>
      </c>
      <c r="E22" s="1" t="s">
        <v>47</v>
      </c>
      <c r="F22" s="1" t="s">
        <v>47</v>
      </c>
      <c r="H22" s="1">
        <f t="shared" si="6"/>
        <v>19</v>
      </c>
      <c r="I22" s="1">
        <v>92</v>
      </c>
      <c r="J22" s="19">
        <f t="shared" si="1"/>
        <v>27.142857142857142</v>
      </c>
      <c r="K22" s="1" t="s">
        <v>47</v>
      </c>
      <c r="L22" s="1" t="s">
        <v>47</v>
      </c>
      <c r="M22" s="1" t="s">
        <v>47</v>
      </c>
      <c r="O22" s="1">
        <f t="shared" si="7"/>
        <v>19</v>
      </c>
      <c r="P22" s="1">
        <v>92</v>
      </c>
      <c r="Q22" s="19">
        <f t="shared" si="2"/>
        <v>27.142857142857142</v>
      </c>
      <c r="R22" s="1" t="s">
        <v>47</v>
      </c>
      <c r="S22" s="1" t="s">
        <v>47</v>
      </c>
      <c r="T22" s="1" t="s">
        <v>47</v>
      </c>
      <c r="V22" s="1">
        <f t="shared" si="8"/>
        <v>19</v>
      </c>
      <c r="W22" s="1">
        <v>93</v>
      </c>
      <c r="X22" s="19">
        <f t="shared" si="3"/>
        <v>31.666666666666664</v>
      </c>
      <c r="Y22" s="1" t="s">
        <v>47</v>
      </c>
      <c r="Z22" s="1" t="s">
        <v>47</v>
      </c>
      <c r="AA22" s="1" t="s">
        <v>47</v>
      </c>
      <c r="AC22" s="1">
        <f t="shared" si="9"/>
        <v>19</v>
      </c>
      <c r="AD22" s="1">
        <v>95</v>
      </c>
      <c r="AE22" s="1">
        <f t="shared" si="4"/>
        <v>38</v>
      </c>
      <c r="AF22" s="1" t="s">
        <v>47</v>
      </c>
      <c r="AG22" s="1" t="s">
        <v>47</v>
      </c>
      <c r="AH22" s="2" t="s">
        <v>47</v>
      </c>
      <c r="AJ22">
        <f t="shared" si="11"/>
        <v>19</v>
      </c>
      <c r="AK22">
        <v>115</v>
      </c>
      <c r="AL22">
        <f t="shared" si="10"/>
        <v>95</v>
      </c>
      <c r="AM22" t="s">
        <v>50</v>
      </c>
    </row>
    <row r="23" spans="1:39" ht="15.75" customHeight="1">
      <c r="A23" s="1">
        <f t="shared" si="5"/>
        <v>20</v>
      </c>
      <c r="B23" s="1">
        <v>98</v>
      </c>
      <c r="C23" s="1">
        <f t="shared" si="0"/>
        <v>50</v>
      </c>
      <c r="D23" s="1" t="s">
        <v>48</v>
      </c>
      <c r="E23" s="1" t="s">
        <v>47</v>
      </c>
      <c r="F23" s="1" t="s">
        <v>47</v>
      </c>
      <c r="H23" s="1">
        <f t="shared" si="6"/>
        <v>20</v>
      </c>
      <c r="I23" s="1">
        <v>92</v>
      </c>
      <c r="J23" s="19">
        <f t="shared" si="1"/>
        <v>28.571428571428569</v>
      </c>
      <c r="K23" s="1" t="s">
        <v>47</v>
      </c>
      <c r="L23" s="1" t="s">
        <v>47</v>
      </c>
      <c r="M23" s="1" t="s">
        <v>47</v>
      </c>
      <c r="O23" s="1">
        <f t="shared" si="7"/>
        <v>20</v>
      </c>
      <c r="P23" s="1">
        <v>92</v>
      </c>
      <c r="Q23" s="19">
        <f t="shared" si="2"/>
        <v>28.571428571428569</v>
      </c>
      <c r="R23" s="1" t="s">
        <v>47</v>
      </c>
      <c r="S23" s="1" t="s">
        <v>47</v>
      </c>
      <c r="T23" s="1" t="s">
        <v>47</v>
      </c>
      <c r="V23" s="1">
        <f t="shared" si="8"/>
        <v>20</v>
      </c>
      <c r="W23" s="1">
        <v>94</v>
      </c>
      <c r="X23" s="19">
        <f t="shared" si="3"/>
        <v>33.333333333333329</v>
      </c>
      <c r="Y23" s="1" t="s">
        <v>47</v>
      </c>
      <c r="Z23" s="1" t="s">
        <v>47</v>
      </c>
      <c r="AA23" s="1" t="s">
        <v>47</v>
      </c>
      <c r="AC23" s="1">
        <f t="shared" si="9"/>
        <v>20</v>
      </c>
      <c r="AD23" s="1">
        <v>96</v>
      </c>
      <c r="AE23" s="1">
        <f t="shared" si="4"/>
        <v>40</v>
      </c>
      <c r="AF23" s="1" t="s">
        <v>48</v>
      </c>
      <c r="AG23" s="1" t="s">
        <v>47</v>
      </c>
      <c r="AH23" s="2" t="s">
        <v>47</v>
      </c>
      <c r="AJ23">
        <f t="shared" si="11"/>
        <v>20</v>
      </c>
      <c r="AK23">
        <v>115</v>
      </c>
      <c r="AL23">
        <f t="shared" si="10"/>
        <v>100</v>
      </c>
      <c r="AM23" t="s">
        <v>50</v>
      </c>
    </row>
    <row r="24" spans="1:39" ht="15.75" customHeight="1">
      <c r="A24" s="1">
        <f t="shared" si="5"/>
        <v>21</v>
      </c>
      <c r="B24" s="1">
        <v>98</v>
      </c>
      <c r="C24" s="1">
        <f t="shared" si="0"/>
        <v>52.5</v>
      </c>
      <c r="D24" s="1" t="s">
        <v>48</v>
      </c>
      <c r="E24" s="1" t="s">
        <v>47</v>
      </c>
      <c r="F24" s="1" t="s">
        <v>47</v>
      </c>
      <c r="H24" s="1">
        <f t="shared" si="6"/>
        <v>21</v>
      </c>
      <c r="I24" s="1">
        <v>93</v>
      </c>
      <c r="J24" s="19">
        <f t="shared" si="1"/>
        <v>30</v>
      </c>
      <c r="K24" s="1" t="s">
        <v>47</v>
      </c>
      <c r="L24" s="1" t="s">
        <v>47</v>
      </c>
      <c r="M24" s="1" t="s">
        <v>47</v>
      </c>
      <c r="O24" s="1">
        <f t="shared" si="7"/>
        <v>21</v>
      </c>
      <c r="P24" s="1">
        <v>93</v>
      </c>
      <c r="Q24" s="19">
        <f t="shared" si="2"/>
        <v>30</v>
      </c>
      <c r="R24" s="1" t="s">
        <v>47</v>
      </c>
      <c r="S24" s="1" t="s">
        <v>47</v>
      </c>
      <c r="T24" s="1" t="s">
        <v>47</v>
      </c>
      <c r="V24" s="1">
        <f t="shared" si="8"/>
        <v>21</v>
      </c>
      <c r="W24" s="1">
        <v>94</v>
      </c>
      <c r="X24" s="19">
        <f t="shared" si="3"/>
        <v>35</v>
      </c>
      <c r="Y24" s="1" t="s">
        <v>47</v>
      </c>
      <c r="Z24" s="1" t="s">
        <v>47</v>
      </c>
      <c r="AA24" s="1" t="s">
        <v>47</v>
      </c>
      <c r="AC24" s="1">
        <f t="shared" si="9"/>
        <v>21</v>
      </c>
      <c r="AD24" s="1">
        <v>97</v>
      </c>
      <c r="AE24" s="1">
        <f t="shared" si="4"/>
        <v>42</v>
      </c>
      <c r="AF24" s="1" t="s">
        <v>48</v>
      </c>
      <c r="AG24" s="1" t="s">
        <v>47</v>
      </c>
      <c r="AH24" s="2" t="s">
        <v>47</v>
      </c>
    </row>
    <row r="25" spans="1:39" ht="15.75" customHeight="1">
      <c r="A25" s="1">
        <f t="shared" si="5"/>
        <v>22</v>
      </c>
      <c r="B25" s="1">
        <v>99</v>
      </c>
      <c r="C25" s="1">
        <f t="shared" si="0"/>
        <v>55.000000000000007</v>
      </c>
      <c r="D25" s="1" t="s">
        <v>49</v>
      </c>
      <c r="E25" s="1" t="s">
        <v>48</v>
      </c>
      <c r="F25" s="1" t="s">
        <v>47</v>
      </c>
      <c r="H25" s="1">
        <f t="shared" si="6"/>
        <v>22</v>
      </c>
      <c r="I25" s="1">
        <v>93</v>
      </c>
      <c r="J25" s="19">
        <f t="shared" si="1"/>
        <v>31.428571428571427</v>
      </c>
      <c r="K25" s="1" t="s">
        <v>47</v>
      </c>
      <c r="L25" s="1" t="s">
        <v>47</v>
      </c>
      <c r="M25" s="1" t="s">
        <v>47</v>
      </c>
      <c r="O25" s="1">
        <f t="shared" si="7"/>
        <v>22</v>
      </c>
      <c r="P25" s="1">
        <v>93</v>
      </c>
      <c r="Q25" s="19">
        <f t="shared" si="2"/>
        <v>31.428571428571427</v>
      </c>
      <c r="R25" s="1" t="s">
        <v>47</v>
      </c>
      <c r="S25" s="1" t="s">
        <v>47</v>
      </c>
      <c r="T25" s="1" t="s">
        <v>47</v>
      </c>
      <c r="V25" s="1">
        <f t="shared" si="8"/>
        <v>22</v>
      </c>
      <c r="W25" s="1">
        <v>95</v>
      </c>
      <c r="X25" s="19">
        <f t="shared" si="3"/>
        <v>36.666666666666664</v>
      </c>
      <c r="Y25" s="1" t="s">
        <v>48</v>
      </c>
      <c r="Z25" s="1" t="s">
        <v>47</v>
      </c>
      <c r="AA25" s="1" t="s">
        <v>47</v>
      </c>
      <c r="AC25" s="1">
        <f t="shared" si="9"/>
        <v>22</v>
      </c>
      <c r="AD25" s="1">
        <v>97</v>
      </c>
      <c r="AE25" s="1">
        <f t="shared" si="4"/>
        <v>44</v>
      </c>
      <c r="AF25" s="1" t="s">
        <v>48</v>
      </c>
      <c r="AG25" s="1" t="s">
        <v>47</v>
      </c>
      <c r="AH25" s="2" t="s">
        <v>47</v>
      </c>
    </row>
    <row r="26" spans="1:39" ht="15.75" customHeight="1">
      <c r="A26" s="1">
        <f t="shared" si="5"/>
        <v>23</v>
      </c>
      <c r="B26" s="1">
        <v>100</v>
      </c>
      <c r="C26" s="1">
        <f t="shared" si="0"/>
        <v>57.499999999999993</v>
      </c>
      <c r="D26" s="1" t="s">
        <v>49</v>
      </c>
      <c r="E26" s="1" t="s">
        <v>48</v>
      </c>
      <c r="F26" s="1" t="s">
        <v>48</v>
      </c>
      <c r="H26" s="1">
        <f t="shared" si="6"/>
        <v>23</v>
      </c>
      <c r="I26" s="1">
        <v>94</v>
      </c>
      <c r="J26" s="19">
        <f t="shared" si="1"/>
        <v>32.857142857142854</v>
      </c>
      <c r="K26" s="1" t="s">
        <v>47</v>
      </c>
      <c r="L26" s="1" t="s">
        <v>47</v>
      </c>
      <c r="M26" s="1" t="s">
        <v>47</v>
      </c>
      <c r="O26" s="1">
        <f t="shared" si="7"/>
        <v>23</v>
      </c>
      <c r="P26" s="1">
        <v>94</v>
      </c>
      <c r="Q26" s="19">
        <f t="shared" si="2"/>
        <v>32.857142857142854</v>
      </c>
      <c r="R26" s="1" t="s">
        <v>47</v>
      </c>
      <c r="S26" s="1" t="s">
        <v>47</v>
      </c>
      <c r="T26" s="1" t="s">
        <v>47</v>
      </c>
      <c r="V26" s="1">
        <f t="shared" si="8"/>
        <v>23</v>
      </c>
      <c r="W26" s="1">
        <v>95</v>
      </c>
      <c r="X26" s="19">
        <f t="shared" si="3"/>
        <v>38.333333333333336</v>
      </c>
      <c r="Y26" s="1" t="s">
        <v>48</v>
      </c>
      <c r="Z26" s="1" t="s">
        <v>47</v>
      </c>
      <c r="AA26" s="1" t="s">
        <v>47</v>
      </c>
      <c r="AC26" s="1">
        <f t="shared" si="9"/>
        <v>23</v>
      </c>
      <c r="AD26" s="1">
        <v>98</v>
      </c>
      <c r="AE26" s="1">
        <f t="shared" si="4"/>
        <v>46</v>
      </c>
      <c r="AF26" s="1" t="s">
        <v>48</v>
      </c>
      <c r="AG26" s="1" t="s">
        <v>48</v>
      </c>
      <c r="AH26" s="2" t="s">
        <v>47</v>
      </c>
    </row>
    <row r="27" spans="1:39" ht="15.75" customHeight="1">
      <c r="A27" s="1">
        <f t="shared" si="5"/>
        <v>24</v>
      </c>
      <c r="B27" s="1">
        <v>101</v>
      </c>
      <c r="C27" s="1">
        <f t="shared" si="0"/>
        <v>60</v>
      </c>
      <c r="D27" s="1" t="s">
        <v>49</v>
      </c>
      <c r="E27" s="1" t="s">
        <v>48</v>
      </c>
      <c r="F27" s="1" t="s">
        <v>48</v>
      </c>
      <c r="H27" s="1">
        <f t="shared" si="6"/>
        <v>24</v>
      </c>
      <c r="I27" s="1">
        <v>94</v>
      </c>
      <c r="J27" s="19">
        <f t="shared" si="1"/>
        <v>34.285714285714285</v>
      </c>
      <c r="K27" s="1" t="s">
        <v>47</v>
      </c>
      <c r="L27" s="1" t="s">
        <v>47</v>
      </c>
      <c r="M27" s="1" t="s">
        <v>47</v>
      </c>
      <c r="O27" s="1">
        <f t="shared" si="7"/>
        <v>24</v>
      </c>
      <c r="P27" s="1">
        <v>94</v>
      </c>
      <c r="Q27" s="19">
        <f t="shared" si="2"/>
        <v>34.285714285714285</v>
      </c>
      <c r="R27" s="1" t="s">
        <v>47</v>
      </c>
      <c r="S27" s="1" t="s">
        <v>47</v>
      </c>
      <c r="T27" s="1" t="s">
        <v>47</v>
      </c>
      <c r="V27" s="1">
        <f t="shared" si="8"/>
        <v>24</v>
      </c>
      <c r="W27" s="1">
        <v>96</v>
      </c>
      <c r="X27" s="19">
        <f t="shared" si="3"/>
        <v>40</v>
      </c>
      <c r="Y27" s="1" t="s">
        <v>48</v>
      </c>
      <c r="Z27" s="1" t="s">
        <v>47</v>
      </c>
      <c r="AA27" s="1" t="s">
        <v>47</v>
      </c>
      <c r="AC27" s="1">
        <f t="shared" si="9"/>
        <v>24</v>
      </c>
      <c r="AD27" s="1">
        <v>98</v>
      </c>
      <c r="AE27" s="1">
        <f t="shared" si="4"/>
        <v>48</v>
      </c>
      <c r="AF27" s="1" t="s">
        <v>48</v>
      </c>
      <c r="AG27" s="1" t="s">
        <v>48</v>
      </c>
      <c r="AH27" s="2" t="s">
        <v>47</v>
      </c>
    </row>
    <row r="28" spans="1:39" ht="15.75" customHeight="1">
      <c r="A28" s="1">
        <f t="shared" si="5"/>
        <v>25</v>
      </c>
      <c r="B28" s="1">
        <v>101</v>
      </c>
      <c r="C28" s="1">
        <f t="shared" si="0"/>
        <v>62.5</v>
      </c>
      <c r="D28" s="1" t="s">
        <v>49</v>
      </c>
      <c r="E28" s="1" t="s">
        <v>48</v>
      </c>
      <c r="F28" s="1" t="s">
        <v>48</v>
      </c>
      <c r="H28" s="1">
        <f t="shared" si="6"/>
        <v>25</v>
      </c>
      <c r="I28" s="1">
        <v>95</v>
      </c>
      <c r="J28" s="19">
        <f t="shared" si="1"/>
        <v>35.714285714285715</v>
      </c>
      <c r="K28" s="1" t="s">
        <v>47</v>
      </c>
      <c r="L28" s="1" t="s">
        <v>47</v>
      </c>
      <c r="M28" s="1" t="s">
        <v>47</v>
      </c>
      <c r="O28" s="1">
        <f t="shared" si="7"/>
        <v>25</v>
      </c>
      <c r="P28" s="1">
        <v>95</v>
      </c>
      <c r="Q28" s="19">
        <f t="shared" si="2"/>
        <v>35.714285714285715</v>
      </c>
      <c r="R28" s="1" t="s">
        <v>47</v>
      </c>
      <c r="S28" s="1" t="s">
        <v>47</v>
      </c>
      <c r="T28" s="1" t="s">
        <v>47</v>
      </c>
      <c r="V28" s="1">
        <f t="shared" si="8"/>
        <v>25</v>
      </c>
      <c r="W28" s="1">
        <v>97</v>
      </c>
      <c r="X28" s="19">
        <f t="shared" si="3"/>
        <v>41.666666666666671</v>
      </c>
      <c r="Y28" s="1" t="s">
        <v>48</v>
      </c>
      <c r="Z28" s="1" t="s">
        <v>47</v>
      </c>
      <c r="AA28" s="1" t="s">
        <v>47</v>
      </c>
      <c r="AC28" s="1">
        <f t="shared" si="9"/>
        <v>25</v>
      </c>
      <c r="AD28" s="1">
        <v>99</v>
      </c>
      <c r="AE28" s="1">
        <f t="shared" si="4"/>
        <v>50</v>
      </c>
      <c r="AF28" s="1" t="s">
        <v>48</v>
      </c>
      <c r="AG28" s="1" t="s">
        <v>48</v>
      </c>
      <c r="AH28" s="2" t="s">
        <v>47</v>
      </c>
    </row>
    <row r="29" spans="1:39" ht="15.75" customHeight="1">
      <c r="A29" s="1">
        <f t="shared" si="5"/>
        <v>26</v>
      </c>
      <c r="B29" s="1">
        <v>102</v>
      </c>
      <c r="C29" s="1">
        <f t="shared" si="0"/>
        <v>65</v>
      </c>
      <c r="D29" s="1" t="s">
        <v>49</v>
      </c>
      <c r="E29" s="1" t="s">
        <v>49</v>
      </c>
      <c r="F29" s="1" t="s">
        <v>48</v>
      </c>
      <c r="H29" s="1">
        <f t="shared" si="6"/>
        <v>26</v>
      </c>
      <c r="I29" s="1">
        <v>95</v>
      </c>
      <c r="J29" s="19">
        <f t="shared" si="1"/>
        <v>37.142857142857146</v>
      </c>
      <c r="K29" s="1" t="s">
        <v>48</v>
      </c>
      <c r="L29" s="1" t="s">
        <v>47</v>
      </c>
      <c r="M29" s="1" t="s">
        <v>47</v>
      </c>
      <c r="O29" s="1">
        <f t="shared" si="7"/>
        <v>26</v>
      </c>
      <c r="P29" s="1">
        <v>95</v>
      </c>
      <c r="Q29" s="19">
        <f t="shared" si="2"/>
        <v>37.142857142857146</v>
      </c>
      <c r="R29" s="1" t="s">
        <v>48</v>
      </c>
      <c r="S29" s="1" t="s">
        <v>47</v>
      </c>
      <c r="T29" s="1" t="s">
        <v>47</v>
      </c>
      <c r="V29" s="1">
        <f t="shared" si="8"/>
        <v>26</v>
      </c>
      <c r="W29" s="1">
        <v>97</v>
      </c>
      <c r="X29" s="19">
        <f t="shared" si="3"/>
        <v>43.333333333333336</v>
      </c>
      <c r="Y29" s="1" t="s">
        <v>48</v>
      </c>
      <c r="Z29" s="1" t="s">
        <v>47</v>
      </c>
      <c r="AA29" s="1" t="s">
        <v>47</v>
      </c>
      <c r="AC29" s="1">
        <f t="shared" si="9"/>
        <v>26</v>
      </c>
      <c r="AD29" s="1">
        <v>100</v>
      </c>
      <c r="AE29" s="1">
        <f t="shared" si="4"/>
        <v>52</v>
      </c>
      <c r="AF29" s="1" t="s">
        <v>49</v>
      </c>
      <c r="AG29" s="1" t="s">
        <v>48</v>
      </c>
      <c r="AH29" s="2" t="s">
        <v>48</v>
      </c>
    </row>
    <row r="30" spans="1:39" ht="15.75" customHeight="1">
      <c r="A30" s="1">
        <f t="shared" si="5"/>
        <v>27</v>
      </c>
      <c r="B30" s="1">
        <v>103</v>
      </c>
      <c r="C30" s="1">
        <f t="shared" si="0"/>
        <v>67.5</v>
      </c>
      <c r="D30" s="1" t="s">
        <v>49</v>
      </c>
      <c r="E30" s="1" t="s">
        <v>49</v>
      </c>
      <c r="F30" s="1" t="s">
        <v>48</v>
      </c>
      <c r="H30" s="1">
        <f t="shared" si="6"/>
        <v>27</v>
      </c>
      <c r="I30" s="1">
        <v>96</v>
      </c>
      <c r="J30" s="19">
        <f t="shared" si="1"/>
        <v>38.571428571428577</v>
      </c>
      <c r="K30" s="1" t="s">
        <v>48</v>
      </c>
      <c r="L30" s="1" t="s">
        <v>47</v>
      </c>
      <c r="M30" s="1" t="s">
        <v>47</v>
      </c>
      <c r="O30" s="1">
        <f t="shared" si="7"/>
        <v>27</v>
      </c>
      <c r="P30" s="1">
        <v>96</v>
      </c>
      <c r="Q30" s="19">
        <f t="shared" si="2"/>
        <v>38.571428571428577</v>
      </c>
      <c r="R30" s="1" t="s">
        <v>48</v>
      </c>
      <c r="S30" s="1" t="s">
        <v>47</v>
      </c>
      <c r="T30" s="1" t="s">
        <v>47</v>
      </c>
      <c r="V30" s="1">
        <f t="shared" si="8"/>
        <v>27</v>
      </c>
      <c r="W30" s="1">
        <v>97</v>
      </c>
      <c r="X30" s="19">
        <f t="shared" si="3"/>
        <v>45</v>
      </c>
      <c r="Y30" s="1" t="s">
        <v>48</v>
      </c>
      <c r="Z30" s="1" t="s">
        <v>48</v>
      </c>
      <c r="AA30" s="1" t="s">
        <v>47</v>
      </c>
      <c r="AC30" s="1">
        <f t="shared" si="9"/>
        <v>27</v>
      </c>
      <c r="AD30" s="1">
        <v>101</v>
      </c>
      <c r="AE30" s="1">
        <f t="shared" si="4"/>
        <v>54</v>
      </c>
      <c r="AF30" s="1" t="s">
        <v>49</v>
      </c>
      <c r="AG30" s="1" t="s">
        <v>48</v>
      </c>
      <c r="AH30" s="2" t="s">
        <v>48</v>
      </c>
    </row>
    <row r="31" spans="1:39" ht="15.75" customHeight="1">
      <c r="A31" s="1">
        <f t="shared" si="5"/>
        <v>28</v>
      </c>
      <c r="B31" s="1">
        <v>104</v>
      </c>
      <c r="C31" s="1">
        <f t="shared" si="0"/>
        <v>70</v>
      </c>
      <c r="D31" s="1" t="s">
        <v>49</v>
      </c>
      <c r="E31" s="1" t="s">
        <v>49</v>
      </c>
      <c r="F31" s="1" t="s">
        <v>48</v>
      </c>
      <c r="H31" s="1">
        <f t="shared" si="6"/>
        <v>28</v>
      </c>
      <c r="I31" s="1">
        <v>96</v>
      </c>
      <c r="J31" s="19">
        <f t="shared" si="1"/>
        <v>40</v>
      </c>
      <c r="K31" s="1" t="s">
        <v>48</v>
      </c>
      <c r="L31" s="1" t="s">
        <v>47</v>
      </c>
      <c r="M31" s="1" t="s">
        <v>47</v>
      </c>
      <c r="O31" s="1">
        <f t="shared" si="7"/>
        <v>28</v>
      </c>
      <c r="P31" s="1">
        <v>96</v>
      </c>
      <c r="Q31" s="19">
        <f t="shared" si="2"/>
        <v>40</v>
      </c>
      <c r="R31" s="1" t="s">
        <v>48</v>
      </c>
      <c r="S31" s="1" t="s">
        <v>47</v>
      </c>
      <c r="T31" s="1" t="s">
        <v>47</v>
      </c>
      <c r="V31" s="1">
        <f t="shared" si="8"/>
        <v>28</v>
      </c>
      <c r="W31" s="1">
        <v>98</v>
      </c>
      <c r="X31" s="19">
        <f t="shared" si="3"/>
        <v>46.666666666666664</v>
      </c>
      <c r="Y31" s="1" t="s">
        <v>48</v>
      </c>
      <c r="Z31" s="1" t="s">
        <v>48</v>
      </c>
      <c r="AA31" s="1" t="s">
        <v>47</v>
      </c>
      <c r="AC31" s="1">
        <f t="shared" si="9"/>
        <v>28</v>
      </c>
      <c r="AD31" s="1">
        <v>101</v>
      </c>
      <c r="AE31" s="1">
        <f t="shared" si="4"/>
        <v>56.000000000000007</v>
      </c>
      <c r="AF31" s="1" t="s">
        <v>49</v>
      </c>
      <c r="AG31" s="1" t="s">
        <v>48</v>
      </c>
      <c r="AH31" s="2" t="s">
        <v>48</v>
      </c>
    </row>
    <row r="32" spans="1:39" ht="15.75" customHeight="1">
      <c r="A32" s="1">
        <f t="shared" si="5"/>
        <v>29</v>
      </c>
      <c r="B32" s="1">
        <v>105</v>
      </c>
      <c r="C32" s="1">
        <f t="shared" si="0"/>
        <v>72.5</v>
      </c>
      <c r="D32" s="1" t="s">
        <v>49</v>
      </c>
      <c r="E32" s="1" t="s">
        <v>49</v>
      </c>
      <c r="F32" s="1" t="s">
        <v>49</v>
      </c>
      <c r="H32" s="1">
        <f t="shared" si="6"/>
        <v>29</v>
      </c>
      <c r="I32" s="1">
        <v>97</v>
      </c>
      <c r="J32" s="19">
        <f t="shared" si="1"/>
        <v>41.428571428571431</v>
      </c>
      <c r="K32" s="1" t="s">
        <v>48</v>
      </c>
      <c r="L32" s="1" t="s">
        <v>47</v>
      </c>
      <c r="M32" s="1" t="s">
        <v>47</v>
      </c>
      <c r="O32" s="1">
        <f t="shared" si="7"/>
        <v>29</v>
      </c>
      <c r="P32" s="1">
        <v>97</v>
      </c>
      <c r="Q32" s="19">
        <f t="shared" si="2"/>
        <v>41.428571428571431</v>
      </c>
      <c r="R32" s="1" t="s">
        <v>48</v>
      </c>
      <c r="S32" s="1" t="s">
        <v>47</v>
      </c>
      <c r="T32" s="1" t="s">
        <v>47</v>
      </c>
      <c r="V32" s="1">
        <f t="shared" si="8"/>
        <v>29</v>
      </c>
      <c r="W32" s="1">
        <v>99</v>
      </c>
      <c r="X32" s="19">
        <f t="shared" si="3"/>
        <v>48.333333333333336</v>
      </c>
      <c r="Y32" s="1" t="s">
        <v>48</v>
      </c>
      <c r="Z32" s="1" t="s">
        <v>48</v>
      </c>
      <c r="AA32" s="1" t="s">
        <v>47</v>
      </c>
      <c r="AC32" s="1">
        <f t="shared" si="9"/>
        <v>29</v>
      </c>
      <c r="AD32" s="1">
        <v>101</v>
      </c>
      <c r="AE32" s="1">
        <f t="shared" si="4"/>
        <v>57.999999999999993</v>
      </c>
      <c r="AF32" s="1" t="s">
        <v>49</v>
      </c>
      <c r="AG32" s="1" t="s">
        <v>48</v>
      </c>
      <c r="AH32" s="2" t="s">
        <v>48</v>
      </c>
    </row>
    <row r="33" spans="1:34" ht="15.75" customHeight="1">
      <c r="A33" s="1">
        <f t="shared" si="5"/>
        <v>30</v>
      </c>
      <c r="B33" s="1">
        <v>106</v>
      </c>
      <c r="C33" s="1">
        <f t="shared" si="0"/>
        <v>75</v>
      </c>
      <c r="D33" s="1" t="s">
        <v>50</v>
      </c>
      <c r="E33" s="1" t="s">
        <v>49</v>
      </c>
      <c r="F33" s="1" t="s">
        <v>49</v>
      </c>
      <c r="H33" s="1">
        <f t="shared" si="6"/>
        <v>30</v>
      </c>
      <c r="I33" s="1">
        <v>97</v>
      </c>
      <c r="J33" s="19">
        <f t="shared" si="1"/>
        <v>42.857142857142854</v>
      </c>
      <c r="K33" s="1" t="s">
        <v>48</v>
      </c>
      <c r="L33" s="1" t="s">
        <v>47</v>
      </c>
      <c r="M33" s="1" t="s">
        <v>47</v>
      </c>
      <c r="O33" s="1">
        <f t="shared" si="7"/>
        <v>30</v>
      </c>
      <c r="P33" s="1">
        <v>97</v>
      </c>
      <c r="Q33" s="19">
        <f t="shared" si="2"/>
        <v>42.857142857142854</v>
      </c>
      <c r="R33" s="1" t="s">
        <v>48</v>
      </c>
      <c r="S33" s="1" t="s">
        <v>47</v>
      </c>
      <c r="T33" s="1" t="s">
        <v>47</v>
      </c>
      <c r="V33" s="1">
        <f t="shared" si="8"/>
        <v>30</v>
      </c>
      <c r="W33" s="1">
        <v>99</v>
      </c>
      <c r="X33" s="19">
        <f t="shared" si="3"/>
        <v>50</v>
      </c>
      <c r="Y33" s="1" t="s">
        <v>49</v>
      </c>
      <c r="Z33" s="1" t="s">
        <v>48</v>
      </c>
      <c r="AA33" s="1" t="s">
        <v>47</v>
      </c>
      <c r="AC33" s="1">
        <f t="shared" si="9"/>
        <v>30</v>
      </c>
      <c r="AD33" s="1">
        <v>102</v>
      </c>
      <c r="AE33" s="1">
        <f t="shared" si="4"/>
        <v>60</v>
      </c>
      <c r="AF33" s="1" t="s">
        <v>49</v>
      </c>
      <c r="AG33" s="1" t="s">
        <v>49</v>
      </c>
      <c r="AH33" s="2" t="s">
        <v>48</v>
      </c>
    </row>
    <row r="34" spans="1:34" ht="15.75" customHeight="1">
      <c r="A34" s="1">
        <f t="shared" si="5"/>
        <v>31</v>
      </c>
      <c r="B34" s="1">
        <v>107</v>
      </c>
      <c r="C34" s="1">
        <f t="shared" si="0"/>
        <v>77.5</v>
      </c>
      <c r="D34" s="1" t="s">
        <v>50</v>
      </c>
      <c r="E34" s="1" t="s">
        <v>49</v>
      </c>
      <c r="F34" s="1" t="s">
        <v>49</v>
      </c>
      <c r="H34" s="1">
        <f t="shared" si="6"/>
        <v>31</v>
      </c>
      <c r="I34" s="1">
        <v>97</v>
      </c>
      <c r="J34" s="19">
        <f t="shared" si="1"/>
        <v>44.285714285714285</v>
      </c>
      <c r="K34" s="1" t="s">
        <v>48</v>
      </c>
      <c r="L34" s="1" t="s">
        <v>47</v>
      </c>
      <c r="M34" s="1" t="s">
        <v>47</v>
      </c>
      <c r="O34" s="1">
        <f t="shared" si="7"/>
        <v>31</v>
      </c>
      <c r="P34" s="1">
        <v>97</v>
      </c>
      <c r="Q34" s="19">
        <f t="shared" si="2"/>
        <v>44.285714285714285</v>
      </c>
      <c r="R34" s="1" t="s">
        <v>48</v>
      </c>
      <c r="S34" s="1" t="s">
        <v>47</v>
      </c>
      <c r="T34" s="1" t="s">
        <v>47</v>
      </c>
      <c r="V34" s="1">
        <f t="shared" si="8"/>
        <v>31</v>
      </c>
      <c r="W34" s="1">
        <v>100</v>
      </c>
      <c r="X34" s="19">
        <f t="shared" si="3"/>
        <v>51.666666666666671</v>
      </c>
      <c r="Y34" s="1" t="s">
        <v>49</v>
      </c>
      <c r="Z34" s="1" t="s">
        <v>48</v>
      </c>
      <c r="AA34" s="1" t="s">
        <v>48</v>
      </c>
      <c r="AC34" s="1">
        <f t="shared" si="9"/>
        <v>31</v>
      </c>
      <c r="AD34" s="1">
        <v>103</v>
      </c>
      <c r="AE34" s="1">
        <f t="shared" si="4"/>
        <v>62</v>
      </c>
      <c r="AF34" s="1" t="s">
        <v>49</v>
      </c>
      <c r="AG34" s="1" t="s">
        <v>49</v>
      </c>
      <c r="AH34" s="2" t="s">
        <v>48</v>
      </c>
    </row>
    <row r="35" spans="1:34" ht="15.75" customHeight="1">
      <c r="A35" s="1">
        <f t="shared" si="5"/>
        <v>32</v>
      </c>
      <c r="B35" s="1">
        <v>108</v>
      </c>
      <c r="C35" s="1">
        <f t="shared" si="0"/>
        <v>80</v>
      </c>
      <c r="D35" s="1" t="s">
        <v>50</v>
      </c>
      <c r="E35" s="1" t="s">
        <v>50</v>
      </c>
      <c r="F35" s="1" t="s">
        <v>49</v>
      </c>
      <c r="H35" s="1">
        <f t="shared" si="6"/>
        <v>32</v>
      </c>
      <c r="I35" s="1">
        <v>98</v>
      </c>
      <c r="J35" s="19">
        <f t="shared" si="1"/>
        <v>45.714285714285715</v>
      </c>
      <c r="K35" s="1" t="s">
        <v>49</v>
      </c>
      <c r="L35" s="1" t="s">
        <v>48</v>
      </c>
      <c r="M35" s="1" t="s">
        <v>47</v>
      </c>
      <c r="O35" s="1">
        <f t="shared" si="7"/>
        <v>32</v>
      </c>
      <c r="P35" s="1">
        <v>98</v>
      </c>
      <c r="Q35" s="19">
        <f t="shared" si="2"/>
        <v>45.714285714285715</v>
      </c>
      <c r="R35" s="1" t="s">
        <v>49</v>
      </c>
      <c r="S35" s="1" t="s">
        <v>48</v>
      </c>
      <c r="T35" s="1" t="s">
        <v>47</v>
      </c>
      <c r="V35" s="1">
        <f t="shared" si="8"/>
        <v>32</v>
      </c>
      <c r="W35" s="1">
        <v>100</v>
      </c>
      <c r="X35" s="19">
        <f t="shared" si="3"/>
        <v>53.333333333333336</v>
      </c>
      <c r="Y35" s="1" t="s">
        <v>49</v>
      </c>
      <c r="Z35" s="1" t="s">
        <v>48</v>
      </c>
      <c r="AA35" s="1" t="s">
        <v>48</v>
      </c>
      <c r="AC35" s="1">
        <f t="shared" si="9"/>
        <v>32</v>
      </c>
      <c r="AD35" s="1">
        <v>104</v>
      </c>
      <c r="AE35" s="1">
        <f t="shared" si="4"/>
        <v>64</v>
      </c>
      <c r="AF35" s="1" t="s">
        <v>49</v>
      </c>
      <c r="AG35" s="1" t="s">
        <v>49</v>
      </c>
      <c r="AH35" s="2" t="s">
        <v>49</v>
      </c>
    </row>
    <row r="36" spans="1:34" ht="15.75" customHeight="1">
      <c r="A36" s="1">
        <f t="shared" si="5"/>
        <v>33</v>
      </c>
      <c r="B36" s="1">
        <v>109</v>
      </c>
      <c r="C36" s="1">
        <f t="shared" si="0"/>
        <v>82.5</v>
      </c>
      <c r="D36" s="1" t="s">
        <v>50</v>
      </c>
      <c r="E36" s="1" t="s">
        <v>50</v>
      </c>
      <c r="F36" s="1" t="s">
        <v>49</v>
      </c>
      <c r="H36" s="1">
        <f t="shared" si="6"/>
        <v>33</v>
      </c>
      <c r="I36" s="1">
        <v>98</v>
      </c>
      <c r="J36" s="19">
        <f t="shared" si="1"/>
        <v>47.142857142857139</v>
      </c>
      <c r="K36" s="1" t="s">
        <v>49</v>
      </c>
      <c r="L36" s="1" t="s">
        <v>48</v>
      </c>
      <c r="M36" s="1" t="s">
        <v>47</v>
      </c>
      <c r="O36" s="1">
        <f t="shared" si="7"/>
        <v>33</v>
      </c>
      <c r="P36" s="1">
        <v>98</v>
      </c>
      <c r="Q36" s="19">
        <f t="shared" si="2"/>
        <v>47.142857142857139</v>
      </c>
      <c r="R36" s="1" t="s">
        <v>49</v>
      </c>
      <c r="S36" s="1" t="s">
        <v>48</v>
      </c>
      <c r="T36" s="1" t="s">
        <v>47</v>
      </c>
      <c r="V36" s="1">
        <f t="shared" si="8"/>
        <v>33</v>
      </c>
      <c r="W36" s="1">
        <v>101</v>
      </c>
      <c r="X36" s="19">
        <f t="shared" si="3"/>
        <v>55.000000000000007</v>
      </c>
      <c r="Y36" s="1" t="s">
        <v>49</v>
      </c>
      <c r="Z36" s="1" t="s">
        <v>49</v>
      </c>
      <c r="AA36" s="1" t="s">
        <v>48</v>
      </c>
      <c r="AC36" s="1">
        <f t="shared" si="9"/>
        <v>33</v>
      </c>
      <c r="AD36" s="1">
        <v>104</v>
      </c>
      <c r="AE36" s="1">
        <f t="shared" si="4"/>
        <v>66</v>
      </c>
      <c r="AF36" s="1" t="s">
        <v>49</v>
      </c>
      <c r="AG36" s="1" t="s">
        <v>49</v>
      </c>
      <c r="AH36" s="2" t="s">
        <v>49</v>
      </c>
    </row>
    <row r="37" spans="1:34" ht="15.75" customHeight="1">
      <c r="A37" s="1">
        <f t="shared" si="5"/>
        <v>34</v>
      </c>
      <c r="B37" s="1">
        <v>110</v>
      </c>
      <c r="C37" s="1">
        <f t="shared" si="0"/>
        <v>85</v>
      </c>
      <c r="D37" s="1" t="s">
        <v>50</v>
      </c>
      <c r="E37" s="1" t="s">
        <v>50</v>
      </c>
      <c r="F37" s="1" t="s">
        <v>50</v>
      </c>
      <c r="H37" s="1">
        <f t="shared" si="6"/>
        <v>34</v>
      </c>
      <c r="I37" s="1">
        <v>99</v>
      </c>
      <c r="J37" s="19">
        <f t="shared" si="1"/>
        <v>48.571428571428569</v>
      </c>
      <c r="K37" s="1" t="s">
        <v>49</v>
      </c>
      <c r="L37" s="1" t="s">
        <v>48</v>
      </c>
      <c r="M37" s="1" t="s">
        <v>47</v>
      </c>
      <c r="O37" s="1">
        <f t="shared" si="7"/>
        <v>34</v>
      </c>
      <c r="P37" s="1">
        <v>99</v>
      </c>
      <c r="Q37" s="19">
        <f t="shared" si="2"/>
        <v>48.571428571428569</v>
      </c>
      <c r="R37" s="1" t="s">
        <v>49</v>
      </c>
      <c r="S37" s="1" t="s">
        <v>48</v>
      </c>
      <c r="T37" s="1" t="s">
        <v>47</v>
      </c>
      <c r="V37" s="1">
        <f t="shared" si="8"/>
        <v>34</v>
      </c>
      <c r="W37" s="1">
        <v>101</v>
      </c>
      <c r="X37" s="19">
        <f t="shared" si="3"/>
        <v>56.666666666666664</v>
      </c>
      <c r="Y37" s="1" t="s">
        <v>49</v>
      </c>
      <c r="Z37" s="1" t="s">
        <v>49</v>
      </c>
      <c r="AA37" s="1" t="s">
        <v>48</v>
      </c>
      <c r="AC37" s="1">
        <f t="shared" si="9"/>
        <v>34</v>
      </c>
      <c r="AD37" s="1">
        <v>105</v>
      </c>
      <c r="AE37" s="1">
        <f t="shared" si="4"/>
        <v>68</v>
      </c>
      <c r="AF37" s="1" t="s">
        <v>49</v>
      </c>
      <c r="AG37" s="1" t="s">
        <v>49</v>
      </c>
      <c r="AH37" s="2" t="s">
        <v>49</v>
      </c>
    </row>
    <row r="38" spans="1:34" ht="15.75" customHeight="1">
      <c r="A38" s="1">
        <f t="shared" si="5"/>
        <v>35</v>
      </c>
      <c r="B38" s="1">
        <v>112</v>
      </c>
      <c r="C38" s="1">
        <f t="shared" si="0"/>
        <v>87.5</v>
      </c>
      <c r="D38" s="1" t="s">
        <v>50</v>
      </c>
      <c r="E38" s="1" t="s">
        <v>50</v>
      </c>
      <c r="F38" s="1" t="s">
        <v>50</v>
      </c>
      <c r="H38" s="1">
        <f t="shared" si="6"/>
        <v>35</v>
      </c>
      <c r="I38" s="1">
        <v>99</v>
      </c>
      <c r="J38" s="19">
        <f t="shared" si="1"/>
        <v>50</v>
      </c>
      <c r="K38" s="1" t="s">
        <v>49</v>
      </c>
      <c r="L38" s="1" t="s">
        <v>48</v>
      </c>
      <c r="M38" s="1" t="s">
        <v>47</v>
      </c>
      <c r="O38" s="1">
        <f t="shared" si="7"/>
        <v>35</v>
      </c>
      <c r="P38" s="1">
        <v>99</v>
      </c>
      <c r="Q38" s="19">
        <f t="shared" si="2"/>
        <v>50</v>
      </c>
      <c r="R38" s="1" t="s">
        <v>49</v>
      </c>
      <c r="S38" s="1" t="s">
        <v>48</v>
      </c>
      <c r="T38" s="1" t="s">
        <v>47</v>
      </c>
      <c r="V38" s="1">
        <f t="shared" si="8"/>
        <v>35</v>
      </c>
      <c r="W38" s="1">
        <v>101</v>
      </c>
      <c r="X38" s="19">
        <f t="shared" si="3"/>
        <v>58.333333333333336</v>
      </c>
      <c r="Y38" s="1" t="s">
        <v>49</v>
      </c>
      <c r="Z38" s="1" t="s">
        <v>49</v>
      </c>
      <c r="AA38" s="1" t="s">
        <v>48</v>
      </c>
      <c r="AC38" s="1">
        <f t="shared" si="9"/>
        <v>35</v>
      </c>
      <c r="AD38" s="1">
        <v>106</v>
      </c>
      <c r="AE38" s="1">
        <f t="shared" si="4"/>
        <v>70</v>
      </c>
      <c r="AF38" s="1" t="s">
        <v>50</v>
      </c>
      <c r="AG38" s="1" t="s">
        <v>49</v>
      </c>
      <c r="AH38" s="2" t="s">
        <v>49</v>
      </c>
    </row>
    <row r="39" spans="1:34" ht="15.75" customHeight="1">
      <c r="A39" s="1">
        <f t="shared" si="5"/>
        <v>36</v>
      </c>
      <c r="B39" s="1">
        <v>113</v>
      </c>
      <c r="C39" s="1">
        <f t="shared" si="0"/>
        <v>90</v>
      </c>
      <c r="D39" s="1" t="s">
        <v>50</v>
      </c>
      <c r="E39" s="1" t="s">
        <v>50</v>
      </c>
      <c r="F39" s="1" t="s">
        <v>50</v>
      </c>
      <c r="H39" s="1">
        <f t="shared" si="6"/>
        <v>36</v>
      </c>
      <c r="I39" s="1">
        <v>100</v>
      </c>
      <c r="J39" s="19">
        <f t="shared" si="1"/>
        <v>51.428571428571423</v>
      </c>
      <c r="K39" s="1" t="s">
        <v>49</v>
      </c>
      <c r="L39" s="1" t="s">
        <v>48</v>
      </c>
      <c r="M39" s="1" t="s">
        <v>48</v>
      </c>
      <c r="O39" s="1">
        <f t="shared" si="7"/>
        <v>36</v>
      </c>
      <c r="P39" s="1">
        <v>100</v>
      </c>
      <c r="Q39" s="19">
        <f t="shared" si="2"/>
        <v>51.428571428571423</v>
      </c>
      <c r="R39" s="1" t="s">
        <v>49</v>
      </c>
      <c r="S39" s="1" t="s">
        <v>48</v>
      </c>
      <c r="T39" s="1" t="s">
        <v>48</v>
      </c>
      <c r="V39" s="1">
        <f t="shared" si="8"/>
        <v>36</v>
      </c>
      <c r="W39" s="1">
        <v>102</v>
      </c>
      <c r="X39" s="19">
        <f t="shared" si="3"/>
        <v>60</v>
      </c>
      <c r="Y39" s="1" t="s">
        <v>49</v>
      </c>
      <c r="Z39" s="1" t="s">
        <v>49</v>
      </c>
      <c r="AA39" s="1" t="s">
        <v>48</v>
      </c>
      <c r="AC39" s="1">
        <f t="shared" si="9"/>
        <v>36</v>
      </c>
      <c r="AD39" s="1">
        <v>107</v>
      </c>
      <c r="AE39" s="1">
        <f t="shared" si="4"/>
        <v>72</v>
      </c>
      <c r="AF39" s="1" t="s">
        <v>50</v>
      </c>
      <c r="AG39" s="1" t="s">
        <v>50</v>
      </c>
      <c r="AH39" s="2" t="s">
        <v>49</v>
      </c>
    </row>
    <row r="40" spans="1:34" ht="15.75" customHeight="1">
      <c r="A40" s="1">
        <f t="shared" si="5"/>
        <v>37</v>
      </c>
      <c r="B40" s="1">
        <v>115</v>
      </c>
      <c r="C40" s="1">
        <f t="shared" si="0"/>
        <v>92.5</v>
      </c>
      <c r="D40" s="1" t="s">
        <v>50</v>
      </c>
      <c r="E40" s="1" t="s">
        <v>50</v>
      </c>
      <c r="F40" s="1" t="s">
        <v>50</v>
      </c>
      <c r="H40" s="1">
        <f t="shared" si="6"/>
        <v>37</v>
      </c>
      <c r="I40" s="1">
        <v>100</v>
      </c>
      <c r="J40" s="19">
        <f t="shared" si="1"/>
        <v>52.857142857142861</v>
      </c>
      <c r="K40" s="1" t="s">
        <v>49</v>
      </c>
      <c r="L40" s="1" t="s">
        <v>48</v>
      </c>
      <c r="M40" s="1" t="s">
        <v>48</v>
      </c>
      <c r="O40" s="1">
        <f t="shared" si="7"/>
        <v>37</v>
      </c>
      <c r="P40" s="1">
        <v>100</v>
      </c>
      <c r="Q40" s="19">
        <f t="shared" si="2"/>
        <v>52.857142857142861</v>
      </c>
      <c r="R40" s="1" t="s">
        <v>49</v>
      </c>
      <c r="S40" s="1" t="s">
        <v>48</v>
      </c>
      <c r="T40" s="1" t="s">
        <v>48</v>
      </c>
      <c r="V40" s="1">
        <f t="shared" si="8"/>
        <v>37</v>
      </c>
      <c r="W40" s="1">
        <v>103</v>
      </c>
      <c r="X40" s="19">
        <f t="shared" si="3"/>
        <v>61.666666666666671</v>
      </c>
      <c r="Y40" s="1" t="s">
        <v>49</v>
      </c>
      <c r="Z40" s="1" t="s">
        <v>49</v>
      </c>
      <c r="AA40" s="1" t="s">
        <v>48</v>
      </c>
      <c r="AC40" s="1">
        <f t="shared" si="9"/>
        <v>37</v>
      </c>
      <c r="AD40" s="1">
        <v>108</v>
      </c>
      <c r="AE40" s="1">
        <f t="shared" si="4"/>
        <v>74</v>
      </c>
      <c r="AF40" s="1" t="s">
        <v>50</v>
      </c>
      <c r="AG40" s="1" t="s">
        <v>50</v>
      </c>
      <c r="AH40" s="2" t="s">
        <v>49</v>
      </c>
    </row>
    <row r="41" spans="1:34" ht="15.75" customHeight="1">
      <c r="A41" s="1">
        <f t="shared" si="5"/>
        <v>38</v>
      </c>
      <c r="B41" s="1">
        <v>115</v>
      </c>
      <c r="C41" s="1">
        <f t="shared" si="0"/>
        <v>95</v>
      </c>
      <c r="D41" s="1" t="s">
        <v>50</v>
      </c>
      <c r="E41" s="1" t="s">
        <v>50</v>
      </c>
      <c r="F41" s="1" t="s">
        <v>50</v>
      </c>
      <c r="H41" s="1">
        <f t="shared" si="6"/>
        <v>38</v>
      </c>
      <c r="I41" s="1">
        <v>101</v>
      </c>
      <c r="J41" s="19">
        <f t="shared" si="1"/>
        <v>54.285714285714285</v>
      </c>
      <c r="K41" s="1" t="s">
        <v>49</v>
      </c>
      <c r="L41" s="1" t="s">
        <v>49</v>
      </c>
      <c r="M41" s="1" t="s">
        <v>48</v>
      </c>
      <c r="O41" s="1">
        <f t="shared" si="7"/>
        <v>38</v>
      </c>
      <c r="P41" s="1">
        <v>101</v>
      </c>
      <c r="Q41" s="19">
        <f t="shared" si="2"/>
        <v>54.285714285714285</v>
      </c>
      <c r="R41" s="1" t="s">
        <v>49</v>
      </c>
      <c r="S41" s="1" t="s">
        <v>49</v>
      </c>
      <c r="T41" s="1" t="s">
        <v>48</v>
      </c>
      <c r="V41" s="1">
        <f t="shared" si="8"/>
        <v>38</v>
      </c>
      <c r="W41" s="1">
        <v>103</v>
      </c>
      <c r="X41" s="19">
        <f t="shared" si="3"/>
        <v>63.333333333333329</v>
      </c>
      <c r="Y41" s="1" t="s">
        <v>49</v>
      </c>
      <c r="Z41" s="1" t="s">
        <v>49</v>
      </c>
      <c r="AA41" s="1" t="s">
        <v>48</v>
      </c>
      <c r="AC41" s="1">
        <f t="shared" si="9"/>
        <v>38</v>
      </c>
      <c r="AD41" s="1">
        <v>109</v>
      </c>
      <c r="AE41" s="1">
        <f t="shared" si="4"/>
        <v>76</v>
      </c>
      <c r="AF41" s="1" t="s">
        <v>50</v>
      </c>
      <c r="AG41" s="1" t="s">
        <v>50</v>
      </c>
      <c r="AH41" s="2" t="s">
        <v>49</v>
      </c>
    </row>
    <row r="42" spans="1:34" ht="15.75" customHeight="1">
      <c r="A42" s="1">
        <f t="shared" si="5"/>
        <v>39</v>
      </c>
      <c r="B42" s="1">
        <v>115</v>
      </c>
      <c r="C42" s="1">
        <f t="shared" si="0"/>
        <v>97.5</v>
      </c>
      <c r="D42" s="1" t="s">
        <v>50</v>
      </c>
      <c r="E42" s="1" t="s">
        <v>50</v>
      </c>
      <c r="F42" s="1" t="s">
        <v>50</v>
      </c>
      <c r="H42" s="1">
        <f t="shared" si="6"/>
        <v>39</v>
      </c>
      <c r="I42" s="1">
        <v>101</v>
      </c>
      <c r="J42" s="19">
        <f t="shared" si="1"/>
        <v>55.714285714285715</v>
      </c>
      <c r="K42" s="1" t="s">
        <v>49</v>
      </c>
      <c r="L42" s="1" t="s">
        <v>49</v>
      </c>
      <c r="M42" s="1" t="s">
        <v>48</v>
      </c>
      <c r="O42" s="1">
        <f t="shared" si="7"/>
        <v>39</v>
      </c>
      <c r="P42" s="1">
        <v>101</v>
      </c>
      <c r="Q42" s="19">
        <f t="shared" si="2"/>
        <v>55.714285714285715</v>
      </c>
      <c r="R42" s="1" t="s">
        <v>49</v>
      </c>
      <c r="S42" s="1" t="s">
        <v>49</v>
      </c>
      <c r="T42" s="1" t="s">
        <v>48</v>
      </c>
      <c r="V42" s="1">
        <f t="shared" si="8"/>
        <v>39</v>
      </c>
      <c r="W42" s="1">
        <v>104</v>
      </c>
      <c r="X42" s="19">
        <f t="shared" si="3"/>
        <v>65</v>
      </c>
      <c r="Y42" s="1" t="s">
        <v>49</v>
      </c>
      <c r="Z42" s="1" t="s">
        <v>49</v>
      </c>
      <c r="AA42" s="1" t="s">
        <v>49</v>
      </c>
      <c r="AC42" s="1">
        <f t="shared" si="9"/>
        <v>39</v>
      </c>
      <c r="AD42" s="1">
        <v>109</v>
      </c>
      <c r="AE42" s="1">
        <f t="shared" si="4"/>
        <v>78</v>
      </c>
      <c r="AF42" s="1" t="s">
        <v>50</v>
      </c>
      <c r="AG42" s="1" t="s">
        <v>50</v>
      </c>
      <c r="AH42" s="2" t="s">
        <v>50</v>
      </c>
    </row>
    <row r="43" spans="1:34" ht="15.75" customHeight="1">
      <c r="A43" s="1">
        <f t="shared" si="5"/>
        <v>40</v>
      </c>
      <c r="B43" s="1">
        <v>115</v>
      </c>
      <c r="C43" s="1">
        <f t="shared" si="0"/>
        <v>100</v>
      </c>
      <c r="D43" s="1" t="s">
        <v>50</v>
      </c>
      <c r="E43" s="1" t="s">
        <v>50</v>
      </c>
      <c r="F43" s="1" t="s">
        <v>50</v>
      </c>
      <c r="H43" s="1">
        <f t="shared" si="6"/>
        <v>40</v>
      </c>
      <c r="I43" s="1">
        <v>101</v>
      </c>
      <c r="J43" s="19">
        <f t="shared" si="1"/>
        <v>57.142857142857139</v>
      </c>
      <c r="K43" s="1" t="s">
        <v>49</v>
      </c>
      <c r="L43" s="1" t="s">
        <v>49</v>
      </c>
      <c r="M43" s="1" t="s">
        <v>48</v>
      </c>
      <c r="O43" s="1">
        <f t="shared" si="7"/>
        <v>40</v>
      </c>
      <c r="P43" s="1">
        <v>101</v>
      </c>
      <c r="Q43" s="19">
        <f t="shared" si="2"/>
        <v>57.142857142857139</v>
      </c>
      <c r="R43" s="1" t="s">
        <v>49</v>
      </c>
      <c r="S43" s="1" t="s">
        <v>49</v>
      </c>
      <c r="T43" s="1" t="s">
        <v>48</v>
      </c>
      <c r="V43" s="1">
        <f t="shared" si="8"/>
        <v>40</v>
      </c>
      <c r="W43" s="1">
        <v>104</v>
      </c>
      <c r="X43" s="19">
        <f t="shared" si="3"/>
        <v>66.666666666666657</v>
      </c>
      <c r="Y43" s="1" t="s">
        <v>49</v>
      </c>
      <c r="Z43" s="1" t="s">
        <v>49</v>
      </c>
      <c r="AA43" s="1" t="s">
        <v>49</v>
      </c>
      <c r="AC43" s="1">
        <f t="shared" si="9"/>
        <v>40</v>
      </c>
      <c r="AD43" s="1">
        <v>110</v>
      </c>
      <c r="AE43" s="1">
        <f t="shared" si="4"/>
        <v>80</v>
      </c>
      <c r="AF43" s="1" t="s">
        <v>50</v>
      </c>
      <c r="AG43" s="1" t="s">
        <v>50</v>
      </c>
      <c r="AH43" s="2" t="s">
        <v>50</v>
      </c>
    </row>
    <row r="44" spans="1:34" ht="15.75" customHeight="1">
      <c r="H44" s="1">
        <f t="shared" si="6"/>
        <v>41</v>
      </c>
      <c r="I44" s="1">
        <v>102</v>
      </c>
      <c r="J44" s="19">
        <f t="shared" si="1"/>
        <v>58.571428571428577</v>
      </c>
      <c r="K44" s="1" t="s">
        <v>49</v>
      </c>
      <c r="L44" s="1" t="s">
        <v>49</v>
      </c>
      <c r="M44" s="1" t="s">
        <v>48</v>
      </c>
      <c r="O44" s="1">
        <f t="shared" si="7"/>
        <v>41</v>
      </c>
      <c r="P44" s="1">
        <v>102</v>
      </c>
      <c r="Q44" s="19">
        <f t="shared" si="2"/>
        <v>58.571428571428577</v>
      </c>
      <c r="R44" s="1" t="s">
        <v>49</v>
      </c>
      <c r="S44" s="1" t="s">
        <v>49</v>
      </c>
      <c r="T44" s="1" t="s">
        <v>48</v>
      </c>
      <c r="V44" s="1">
        <f t="shared" si="8"/>
        <v>41</v>
      </c>
      <c r="W44" s="1">
        <v>105</v>
      </c>
      <c r="X44" s="19">
        <f t="shared" si="3"/>
        <v>68.333333333333329</v>
      </c>
      <c r="Y44" s="1" t="s">
        <v>49</v>
      </c>
      <c r="Z44" s="1" t="s">
        <v>49</v>
      </c>
      <c r="AA44" s="1" t="s">
        <v>49</v>
      </c>
      <c r="AC44" s="1">
        <f t="shared" si="9"/>
        <v>41</v>
      </c>
      <c r="AD44" s="1">
        <v>111</v>
      </c>
      <c r="AE44" s="1">
        <f t="shared" si="4"/>
        <v>82</v>
      </c>
      <c r="AF44" s="1" t="s">
        <v>50</v>
      </c>
      <c r="AG44" s="1" t="s">
        <v>50</v>
      </c>
      <c r="AH44" s="2" t="s">
        <v>50</v>
      </c>
    </row>
    <row r="45" spans="1:34" ht="15.75" customHeight="1">
      <c r="H45" s="1">
        <f t="shared" si="6"/>
        <v>42</v>
      </c>
      <c r="I45" s="1">
        <v>102</v>
      </c>
      <c r="J45" s="19">
        <f t="shared" si="1"/>
        <v>60</v>
      </c>
      <c r="K45" s="1" t="s">
        <v>49</v>
      </c>
      <c r="L45" s="1" t="s">
        <v>49</v>
      </c>
      <c r="M45" s="1" t="s">
        <v>48</v>
      </c>
      <c r="O45" s="1">
        <f t="shared" si="7"/>
        <v>42</v>
      </c>
      <c r="P45" s="1">
        <v>102</v>
      </c>
      <c r="Q45" s="19">
        <f t="shared" si="2"/>
        <v>60</v>
      </c>
      <c r="R45" s="1" t="s">
        <v>49</v>
      </c>
      <c r="S45" s="1" t="s">
        <v>49</v>
      </c>
      <c r="T45" s="1" t="s">
        <v>48</v>
      </c>
      <c r="V45" s="1">
        <f t="shared" si="8"/>
        <v>42</v>
      </c>
      <c r="W45" s="1">
        <v>106</v>
      </c>
      <c r="X45" s="19">
        <f t="shared" si="3"/>
        <v>70</v>
      </c>
      <c r="Y45" s="1" t="s">
        <v>50</v>
      </c>
      <c r="Z45" s="1" t="s">
        <v>49</v>
      </c>
      <c r="AA45" s="1" t="s">
        <v>49</v>
      </c>
      <c r="AC45" s="1">
        <f t="shared" si="9"/>
        <v>42</v>
      </c>
      <c r="AD45" s="1">
        <v>112</v>
      </c>
      <c r="AE45" s="1">
        <f t="shared" si="4"/>
        <v>84</v>
      </c>
      <c r="AF45" s="1" t="s">
        <v>50</v>
      </c>
      <c r="AG45" s="1" t="s">
        <v>50</v>
      </c>
      <c r="AH45" s="2" t="s">
        <v>50</v>
      </c>
    </row>
    <row r="46" spans="1:34" ht="15.75" customHeight="1">
      <c r="H46" s="1">
        <f t="shared" si="6"/>
        <v>43</v>
      </c>
      <c r="I46" s="1">
        <v>103</v>
      </c>
      <c r="J46" s="19">
        <f t="shared" si="1"/>
        <v>61.428571428571431</v>
      </c>
      <c r="K46" s="1" t="s">
        <v>49</v>
      </c>
      <c r="L46" s="1" t="s">
        <v>49</v>
      </c>
      <c r="M46" s="1" t="s">
        <v>48</v>
      </c>
      <c r="O46" s="1">
        <f t="shared" si="7"/>
        <v>43</v>
      </c>
      <c r="P46" s="1">
        <v>103</v>
      </c>
      <c r="Q46" s="19">
        <f t="shared" si="2"/>
        <v>61.428571428571431</v>
      </c>
      <c r="R46" s="1" t="s">
        <v>49</v>
      </c>
      <c r="S46" s="1" t="s">
        <v>49</v>
      </c>
      <c r="T46" s="1" t="s">
        <v>48</v>
      </c>
      <c r="V46" s="1">
        <f t="shared" si="8"/>
        <v>43</v>
      </c>
      <c r="W46" s="1">
        <v>107</v>
      </c>
      <c r="X46" s="19">
        <f t="shared" si="3"/>
        <v>71.666666666666671</v>
      </c>
      <c r="Y46" s="1" t="s">
        <v>50</v>
      </c>
      <c r="Z46" s="1" t="s">
        <v>49</v>
      </c>
      <c r="AA46" s="1" t="s">
        <v>49</v>
      </c>
      <c r="AC46" s="1">
        <f t="shared" si="9"/>
        <v>43</v>
      </c>
      <c r="AD46" s="1">
        <v>113</v>
      </c>
      <c r="AE46" s="1">
        <f t="shared" si="4"/>
        <v>86</v>
      </c>
      <c r="AF46" s="1" t="s">
        <v>50</v>
      </c>
      <c r="AG46" s="1" t="s">
        <v>50</v>
      </c>
      <c r="AH46" s="2" t="s">
        <v>50</v>
      </c>
    </row>
    <row r="47" spans="1:34" ht="15.75" customHeight="1">
      <c r="H47" s="1">
        <f t="shared" si="6"/>
        <v>44</v>
      </c>
      <c r="I47" s="1">
        <v>103</v>
      </c>
      <c r="J47" s="19">
        <f t="shared" si="1"/>
        <v>62.857142857142854</v>
      </c>
      <c r="K47" s="1" t="s">
        <v>49</v>
      </c>
      <c r="L47" s="1" t="s">
        <v>49</v>
      </c>
      <c r="M47" s="1" t="s">
        <v>48</v>
      </c>
      <c r="O47" s="1">
        <f t="shared" si="7"/>
        <v>44</v>
      </c>
      <c r="P47" s="1">
        <v>103</v>
      </c>
      <c r="Q47" s="19">
        <f t="shared" si="2"/>
        <v>62.857142857142854</v>
      </c>
      <c r="R47" s="1" t="s">
        <v>49</v>
      </c>
      <c r="S47" s="1" t="s">
        <v>49</v>
      </c>
      <c r="T47" s="1" t="s">
        <v>48</v>
      </c>
      <c r="V47" s="1">
        <f t="shared" si="8"/>
        <v>44</v>
      </c>
      <c r="W47" s="1">
        <v>107</v>
      </c>
      <c r="X47" s="19">
        <f t="shared" si="3"/>
        <v>73.333333333333329</v>
      </c>
      <c r="Y47" s="1" t="s">
        <v>50</v>
      </c>
      <c r="Z47" s="1" t="s">
        <v>49</v>
      </c>
      <c r="AA47" s="1" t="s">
        <v>49</v>
      </c>
      <c r="AC47" s="1">
        <f t="shared" si="9"/>
        <v>44</v>
      </c>
      <c r="AD47" s="1">
        <v>114</v>
      </c>
      <c r="AE47" s="1">
        <f t="shared" si="4"/>
        <v>88</v>
      </c>
      <c r="AF47" s="1" t="s">
        <v>50</v>
      </c>
      <c r="AG47" s="1" t="s">
        <v>50</v>
      </c>
      <c r="AH47" s="2" t="s">
        <v>50</v>
      </c>
    </row>
    <row r="48" spans="1:34" ht="15.75" customHeight="1">
      <c r="H48" s="1">
        <f t="shared" si="6"/>
        <v>45</v>
      </c>
      <c r="I48" s="1">
        <v>104</v>
      </c>
      <c r="J48" s="19">
        <f t="shared" si="1"/>
        <v>64.285714285714292</v>
      </c>
      <c r="K48" s="1" t="s">
        <v>49</v>
      </c>
      <c r="L48" s="1" t="s">
        <v>49</v>
      </c>
      <c r="M48" s="1" t="s">
        <v>49</v>
      </c>
      <c r="O48" s="1">
        <f t="shared" si="7"/>
        <v>45</v>
      </c>
      <c r="P48" s="1">
        <v>104</v>
      </c>
      <c r="Q48" s="19">
        <f t="shared" si="2"/>
        <v>64.285714285714292</v>
      </c>
      <c r="R48" s="1" t="s">
        <v>49</v>
      </c>
      <c r="S48" s="1" t="s">
        <v>49</v>
      </c>
      <c r="T48" s="1" t="s">
        <v>49</v>
      </c>
      <c r="V48" s="1">
        <f t="shared" si="8"/>
        <v>45</v>
      </c>
      <c r="W48" s="1">
        <v>108</v>
      </c>
      <c r="X48" s="19">
        <f t="shared" si="3"/>
        <v>75</v>
      </c>
      <c r="Y48" s="1" t="s">
        <v>50</v>
      </c>
      <c r="Z48" s="1" t="s">
        <v>50</v>
      </c>
      <c r="AA48" s="1" t="s">
        <v>49</v>
      </c>
      <c r="AC48" s="1">
        <f t="shared" si="9"/>
        <v>45</v>
      </c>
      <c r="AD48" s="1">
        <v>116</v>
      </c>
      <c r="AE48" s="1">
        <f t="shared" si="4"/>
        <v>90</v>
      </c>
      <c r="AF48" s="1" t="s">
        <v>50</v>
      </c>
      <c r="AG48" s="1" t="s">
        <v>50</v>
      </c>
      <c r="AH48" s="2" t="s">
        <v>50</v>
      </c>
    </row>
    <row r="49" spans="8:34" ht="15.75" customHeight="1">
      <c r="H49" s="1">
        <f t="shared" si="6"/>
        <v>46</v>
      </c>
      <c r="I49" s="1">
        <v>104</v>
      </c>
      <c r="J49" s="19">
        <f t="shared" si="1"/>
        <v>65.714285714285708</v>
      </c>
      <c r="K49" s="1" t="s">
        <v>49</v>
      </c>
      <c r="L49" s="1" t="s">
        <v>49</v>
      </c>
      <c r="M49" s="1" t="s">
        <v>49</v>
      </c>
      <c r="O49" s="1">
        <f t="shared" si="7"/>
        <v>46</v>
      </c>
      <c r="P49" s="1">
        <v>104</v>
      </c>
      <c r="Q49" s="19">
        <f t="shared" si="2"/>
        <v>65.714285714285708</v>
      </c>
      <c r="R49" s="1" t="s">
        <v>49</v>
      </c>
      <c r="S49" s="1" t="s">
        <v>49</v>
      </c>
      <c r="T49" s="1" t="s">
        <v>49</v>
      </c>
      <c r="V49" s="1">
        <f t="shared" si="8"/>
        <v>46</v>
      </c>
      <c r="W49" s="1">
        <v>108</v>
      </c>
      <c r="X49" s="19">
        <f t="shared" si="3"/>
        <v>76.666666666666671</v>
      </c>
      <c r="Y49" s="1" t="s">
        <v>50</v>
      </c>
      <c r="Z49" s="1" t="s">
        <v>50</v>
      </c>
      <c r="AA49" s="1" t="s">
        <v>49</v>
      </c>
      <c r="AC49" s="1">
        <f t="shared" si="9"/>
        <v>46</v>
      </c>
      <c r="AD49" s="1">
        <v>117</v>
      </c>
      <c r="AE49" s="1">
        <f t="shared" si="4"/>
        <v>92</v>
      </c>
      <c r="AF49" s="1" t="s">
        <v>50</v>
      </c>
      <c r="AG49" s="1" t="s">
        <v>50</v>
      </c>
      <c r="AH49" s="2" t="s">
        <v>50</v>
      </c>
    </row>
    <row r="50" spans="8:34" ht="15.75" customHeight="1">
      <c r="H50" s="1">
        <f t="shared" si="6"/>
        <v>47</v>
      </c>
      <c r="I50" s="1">
        <v>105</v>
      </c>
      <c r="J50" s="19">
        <f t="shared" si="1"/>
        <v>67.142857142857139</v>
      </c>
      <c r="K50" s="1" t="s">
        <v>49</v>
      </c>
      <c r="L50" s="1" t="s">
        <v>49</v>
      </c>
      <c r="M50" s="1" t="s">
        <v>49</v>
      </c>
      <c r="O50" s="1">
        <f t="shared" si="7"/>
        <v>47</v>
      </c>
      <c r="P50" s="1">
        <v>105</v>
      </c>
      <c r="Q50" s="19">
        <f t="shared" si="2"/>
        <v>67.142857142857139</v>
      </c>
      <c r="R50" s="1" t="s">
        <v>49</v>
      </c>
      <c r="S50" s="1" t="s">
        <v>49</v>
      </c>
      <c r="T50" s="1" t="s">
        <v>49</v>
      </c>
      <c r="V50" s="1">
        <f t="shared" si="8"/>
        <v>47</v>
      </c>
      <c r="W50" s="1">
        <v>109</v>
      </c>
      <c r="X50" s="19">
        <f t="shared" si="3"/>
        <v>78.333333333333329</v>
      </c>
      <c r="Y50" s="1" t="s">
        <v>50</v>
      </c>
      <c r="Z50" s="1" t="s">
        <v>50</v>
      </c>
      <c r="AA50" s="1" t="s">
        <v>49</v>
      </c>
      <c r="AC50" s="1">
        <f t="shared" si="9"/>
        <v>47</v>
      </c>
      <c r="AD50" s="1">
        <v>119</v>
      </c>
      <c r="AE50" s="1">
        <f t="shared" si="4"/>
        <v>94</v>
      </c>
      <c r="AF50" s="1" t="s">
        <v>50</v>
      </c>
      <c r="AG50" s="1" t="s">
        <v>50</v>
      </c>
      <c r="AH50" s="2" t="s">
        <v>50</v>
      </c>
    </row>
    <row r="51" spans="8:34" ht="15.75" customHeight="1">
      <c r="H51" s="1">
        <f t="shared" si="6"/>
        <v>48</v>
      </c>
      <c r="I51" s="1">
        <v>105</v>
      </c>
      <c r="J51" s="19">
        <f t="shared" si="1"/>
        <v>68.571428571428569</v>
      </c>
      <c r="K51" s="1" t="s">
        <v>49</v>
      </c>
      <c r="L51" s="1" t="s">
        <v>49</v>
      </c>
      <c r="M51" s="1" t="s">
        <v>49</v>
      </c>
      <c r="O51" s="1">
        <f t="shared" si="7"/>
        <v>48</v>
      </c>
      <c r="P51" s="1">
        <v>105</v>
      </c>
      <c r="Q51" s="19">
        <f t="shared" si="2"/>
        <v>68.571428571428569</v>
      </c>
      <c r="R51" s="1" t="s">
        <v>49</v>
      </c>
      <c r="S51" s="1" t="s">
        <v>49</v>
      </c>
      <c r="T51" s="1" t="s">
        <v>49</v>
      </c>
      <c r="V51" s="1">
        <f t="shared" si="8"/>
        <v>48</v>
      </c>
      <c r="W51" s="1">
        <v>110</v>
      </c>
      <c r="X51" s="19">
        <f t="shared" si="3"/>
        <v>80</v>
      </c>
      <c r="Y51" s="1" t="s">
        <v>50</v>
      </c>
      <c r="Z51" s="1" t="s">
        <v>50</v>
      </c>
      <c r="AA51" s="1" t="s">
        <v>50</v>
      </c>
      <c r="AC51" s="1">
        <f t="shared" si="9"/>
        <v>48</v>
      </c>
      <c r="AD51" s="1">
        <v>120</v>
      </c>
      <c r="AE51" s="1">
        <f t="shared" si="4"/>
        <v>96</v>
      </c>
      <c r="AF51" s="1" t="s">
        <v>50</v>
      </c>
      <c r="AG51" s="1" t="s">
        <v>50</v>
      </c>
      <c r="AH51" s="2" t="s">
        <v>50</v>
      </c>
    </row>
    <row r="52" spans="8:34" ht="15.75" customHeight="1">
      <c r="H52" s="1">
        <f t="shared" si="6"/>
        <v>49</v>
      </c>
      <c r="I52" s="1">
        <v>106</v>
      </c>
      <c r="J52" s="19">
        <f t="shared" si="1"/>
        <v>70</v>
      </c>
      <c r="K52" s="1" t="s">
        <v>50</v>
      </c>
      <c r="L52" s="1" t="s">
        <v>49</v>
      </c>
      <c r="M52" s="1" t="s">
        <v>49</v>
      </c>
      <c r="O52" s="1">
        <f t="shared" si="7"/>
        <v>49</v>
      </c>
      <c r="P52" s="1">
        <v>106</v>
      </c>
      <c r="Q52" s="19">
        <f t="shared" si="2"/>
        <v>70</v>
      </c>
      <c r="R52" s="1" t="s">
        <v>50</v>
      </c>
      <c r="S52" s="1" t="s">
        <v>49</v>
      </c>
      <c r="T52" s="1" t="s">
        <v>49</v>
      </c>
      <c r="V52" s="1">
        <f t="shared" si="8"/>
        <v>49</v>
      </c>
      <c r="W52" s="1">
        <v>111</v>
      </c>
      <c r="X52" s="19">
        <f t="shared" si="3"/>
        <v>81.666666666666671</v>
      </c>
      <c r="Y52" s="1" t="s">
        <v>50</v>
      </c>
      <c r="Z52" s="1" t="s">
        <v>50</v>
      </c>
      <c r="AA52" s="1" t="s">
        <v>50</v>
      </c>
      <c r="AC52" s="1">
        <f t="shared" si="9"/>
        <v>49</v>
      </c>
      <c r="AD52" s="1">
        <v>120</v>
      </c>
      <c r="AE52" s="1">
        <f t="shared" si="4"/>
        <v>98</v>
      </c>
      <c r="AF52" s="1" t="s">
        <v>50</v>
      </c>
      <c r="AG52" s="1" t="s">
        <v>50</v>
      </c>
      <c r="AH52" s="2" t="s">
        <v>50</v>
      </c>
    </row>
    <row r="53" spans="8:34" ht="15.75" customHeight="1">
      <c r="H53" s="1">
        <f t="shared" si="6"/>
        <v>50</v>
      </c>
      <c r="I53" s="1">
        <v>107</v>
      </c>
      <c r="J53" s="19">
        <f t="shared" si="1"/>
        <v>71.428571428571431</v>
      </c>
      <c r="K53" s="1" t="s">
        <v>50</v>
      </c>
      <c r="L53" s="1" t="s">
        <v>49</v>
      </c>
      <c r="M53" s="1" t="s">
        <v>49</v>
      </c>
      <c r="O53" s="1">
        <f t="shared" si="7"/>
        <v>50</v>
      </c>
      <c r="P53" s="1">
        <v>107</v>
      </c>
      <c r="Q53" s="19">
        <f t="shared" si="2"/>
        <v>71.428571428571431</v>
      </c>
      <c r="R53" s="1" t="s">
        <v>50</v>
      </c>
      <c r="S53" s="1" t="s">
        <v>49</v>
      </c>
      <c r="T53" s="1" t="s">
        <v>49</v>
      </c>
      <c r="V53" s="1">
        <f t="shared" si="8"/>
        <v>50</v>
      </c>
      <c r="W53" s="1">
        <v>112</v>
      </c>
      <c r="X53" s="19">
        <f t="shared" si="3"/>
        <v>83.333333333333343</v>
      </c>
      <c r="Y53" s="1" t="s">
        <v>50</v>
      </c>
      <c r="Z53" s="1" t="s">
        <v>50</v>
      </c>
      <c r="AA53" s="1" t="s">
        <v>50</v>
      </c>
      <c r="AC53" s="1">
        <f t="shared" si="9"/>
        <v>50</v>
      </c>
      <c r="AD53" s="1">
        <v>120</v>
      </c>
      <c r="AE53" s="1">
        <f t="shared" si="4"/>
        <v>100</v>
      </c>
      <c r="AF53" s="1" t="s">
        <v>50</v>
      </c>
      <c r="AG53" s="1" t="s">
        <v>50</v>
      </c>
      <c r="AH53" s="2" t="s">
        <v>50</v>
      </c>
    </row>
    <row r="54" spans="8:34" ht="15.75" customHeight="1">
      <c r="H54" s="1">
        <f t="shared" si="6"/>
        <v>51</v>
      </c>
      <c r="I54" s="1">
        <v>107</v>
      </c>
      <c r="J54" s="19">
        <f t="shared" si="1"/>
        <v>72.857142857142847</v>
      </c>
      <c r="K54" s="1" t="s">
        <v>50</v>
      </c>
      <c r="L54" s="1" t="s">
        <v>49</v>
      </c>
      <c r="M54" s="1" t="s">
        <v>49</v>
      </c>
      <c r="O54" s="1">
        <f t="shared" si="7"/>
        <v>51</v>
      </c>
      <c r="P54" s="1">
        <v>107</v>
      </c>
      <c r="Q54" s="19">
        <f t="shared" si="2"/>
        <v>72.857142857142847</v>
      </c>
      <c r="R54" s="1" t="s">
        <v>50</v>
      </c>
      <c r="S54" s="1" t="s">
        <v>49</v>
      </c>
      <c r="T54" s="1" t="s">
        <v>49</v>
      </c>
      <c r="V54" s="1">
        <f t="shared" si="8"/>
        <v>51</v>
      </c>
      <c r="W54" s="1">
        <v>112</v>
      </c>
      <c r="X54" s="19">
        <f t="shared" si="3"/>
        <v>85</v>
      </c>
      <c r="Y54" s="1" t="s">
        <v>50</v>
      </c>
      <c r="Z54" s="1" t="s">
        <v>50</v>
      </c>
      <c r="AA54" s="1" t="s">
        <v>50</v>
      </c>
    </row>
    <row r="55" spans="8:34" ht="15.75" customHeight="1">
      <c r="H55" s="1">
        <f t="shared" si="6"/>
        <v>52</v>
      </c>
      <c r="I55" s="1">
        <v>108</v>
      </c>
      <c r="J55" s="19">
        <f t="shared" si="1"/>
        <v>74.285714285714292</v>
      </c>
      <c r="K55" s="1" t="s">
        <v>50</v>
      </c>
      <c r="L55" s="1" t="s">
        <v>50</v>
      </c>
      <c r="M55" s="1" t="s">
        <v>49</v>
      </c>
      <c r="O55" s="1">
        <f t="shared" si="7"/>
        <v>52</v>
      </c>
      <c r="P55" s="1">
        <v>108</v>
      </c>
      <c r="Q55" s="19">
        <f t="shared" si="2"/>
        <v>74.285714285714292</v>
      </c>
      <c r="R55" s="1" t="s">
        <v>50</v>
      </c>
      <c r="S55" s="1" t="s">
        <v>50</v>
      </c>
      <c r="T55" s="1" t="s">
        <v>49</v>
      </c>
      <c r="V55" s="1">
        <f t="shared" si="8"/>
        <v>52</v>
      </c>
      <c r="W55" s="1">
        <v>113</v>
      </c>
      <c r="X55" s="19">
        <f t="shared" si="3"/>
        <v>86.666666666666671</v>
      </c>
      <c r="Y55" s="1" t="s">
        <v>50</v>
      </c>
      <c r="Z55" s="1" t="s">
        <v>50</v>
      </c>
      <c r="AA55" s="1" t="s">
        <v>50</v>
      </c>
    </row>
    <row r="56" spans="8:34" ht="15.75" customHeight="1">
      <c r="H56" s="1">
        <f t="shared" si="6"/>
        <v>53</v>
      </c>
      <c r="I56" s="1">
        <v>108</v>
      </c>
      <c r="J56" s="19">
        <f t="shared" si="1"/>
        <v>75.714285714285708</v>
      </c>
      <c r="K56" s="1" t="s">
        <v>50</v>
      </c>
      <c r="L56" s="1" t="s">
        <v>50</v>
      </c>
      <c r="M56" s="1" t="s">
        <v>49</v>
      </c>
      <c r="O56" s="1">
        <f t="shared" si="7"/>
        <v>53</v>
      </c>
      <c r="P56" s="1">
        <v>108</v>
      </c>
      <c r="Q56" s="19">
        <f t="shared" si="2"/>
        <v>75.714285714285708</v>
      </c>
      <c r="R56" s="1" t="s">
        <v>50</v>
      </c>
      <c r="S56" s="1" t="s">
        <v>50</v>
      </c>
      <c r="T56" s="1" t="s">
        <v>49</v>
      </c>
      <c r="V56" s="1">
        <f t="shared" si="8"/>
        <v>53</v>
      </c>
      <c r="W56" s="1">
        <v>114</v>
      </c>
      <c r="X56" s="19">
        <f t="shared" si="3"/>
        <v>88.333333333333329</v>
      </c>
      <c r="Y56" s="1" t="s">
        <v>50</v>
      </c>
      <c r="Z56" s="1" t="s">
        <v>50</v>
      </c>
      <c r="AA56" s="1" t="s">
        <v>50</v>
      </c>
    </row>
    <row r="57" spans="8:34" ht="15.75" customHeight="1">
      <c r="H57" s="1">
        <f t="shared" si="6"/>
        <v>54</v>
      </c>
      <c r="I57" s="1">
        <v>109</v>
      </c>
      <c r="J57" s="19">
        <f t="shared" si="1"/>
        <v>77.142857142857153</v>
      </c>
      <c r="K57" s="1" t="s">
        <v>50</v>
      </c>
      <c r="L57" s="1" t="s">
        <v>50</v>
      </c>
      <c r="M57" s="1" t="s">
        <v>49</v>
      </c>
      <c r="O57" s="1">
        <f t="shared" si="7"/>
        <v>54</v>
      </c>
      <c r="P57" s="1">
        <v>109</v>
      </c>
      <c r="Q57" s="19">
        <f t="shared" si="2"/>
        <v>77.142857142857153</v>
      </c>
      <c r="R57" s="1" t="s">
        <v>50</v>
      </c>
      <c r="S57" s="1" t="s">
        <v>50</v>
      </c>
      <c r="T57" s="1" t="s">
        <v>49</v>
      </c>
      <c r="V57" s="1">
        <f t="shared" si="8"/>
        <v>54</v>
      </c>
      <c r="W57" s="1">
        <v>116</v>
      </c>
      <c r="X57" s="19">
        <f t="shared" si="3"/>
        <v>90</v>
      </c>
      <c r="Y57" s="1" t="s">
        <v>50</v>
      </c>
      <c r="Z57" s="1" t="s">
        <v>50</v>
      </c>
      <c r="AA57" s="1" t="s">
        <v>50</v>
      </c>
    </row>
    <row r="58" spans="8:34" ht="15.75" customHeight="1">
      <c r="H58" s="1">
        <f t="shared" si="6"/>
        <v>55</v>
      </c>
      <c r="I58" s="1">
        <v>110</v>
      </c>
      <c r="J58" s="19">
        <f t="shared" si="1"/>
        <v>78.571428571428569</v>
      </c>
      <c r="K58" s="1" t="s">
        <v>50</v>
      </c>
      <c r="L58" s="1" t="s">
        <v>50</v>
      </c>
      <c r="M58" s="1" t="s">
        <v>50</v>
      </c>
      <c r="O58" s="1">
        <f t="shared" si="7"/>
        <v>55</v>
      </c>
      <c r="P58" s="1">
        <v>110</v>
      </c>
      <c r="Q58" s="19">
        <f t="shared" si="2"/>
        <v>78.571428571428569</v>
      </c>
      <c r="R58" s="1" t="s">
        <v>50</v>
      </c>
      <c r="S58" s="1" t="s">
        <v>50</v>
      </c>
      <c r="T58" s="1" t="s">
        <v>50</v>
      </c>
      <c r="V58" s="1">
        <f t="shared" si="8"/>
        <v>55</v>
      </c>
      <c r="W58" s="1">
        <v>117</v>
      </c>
      <c r="X58" s="19">
        <f t="shared" si="3"/>
        <v>91.666666666666657</v>
      </c>
      <c r="Y58" s="1" t="s">
        <v>50</v>
      </c>
      <c r="Z58" s="1" t="s">
        <v>50</v>
      </c>
      <c r="AA58" s="1" t="s">
        <v>50</v>
      </c>
    </row>
    <row r="59" spans="8:34" ht="15.75" customHeight="1">
      <c r="H59" s="1">
        <f t="shared" si="6"/>
        <v>56</v>
      </c>
      <c r="I59" s="1">
        <v>110</v>
      </c>
      <c r="J59" s="19">
        <f t="shared" si="1"/>
        <v>80</v>
      </c>
      <c r="K59" s="1" t="s">
        <v>50</v>
      </c>
      <c r="L59" s="1" t="s">
        <v>50</v>
      </c>
      <c r="M59" s="1" t="s">
        <v>50</v>
      </c>
      <c r="O59" s="1">
        <f t="shared" si="7"/>
        <v>56</v>
      </c>
      <c r="P59" s="1">
        <v>110</v>
      </c>
      <c r="Q59" s="19">
        <f t="shared" si="2"/>
        <v>80</v>
      </c>
      <c r="R59" s="1" t="s">
        <v>50</v>
      </c>
      <c r="S59" s="1" t="s">
        <v>50</v>
      </c>
      <c r="T59" s="1" t="s">
        <v>50</v>
      </c>
      <c r="V59" s="1">
        <f t="shared" si="8"/>
        <v>56</v>
      </c>
      <c r="W59" s="1">
        <v>119</v>
      </c>
      <c r="X59" s="19">
        <f t="shared" si="3"/>
        <v>93.333333333333329</v>
      </c>
      <c r="Y59" s="1" t="s">
        <v>50</v>
      </c>
      <c r="Z59" s="1" t="s">
        <v>50</v>
      </c>
      <c r="AA59" s="1" t="s">
        <v>50</v>
      </c>
    </row>
    <row r="60" spans="8:34" ht="15.75" customHeight="1">
      <c r="H60" s="1">
        <f t="shared" si="6"/>
        <v>57</v>
      </c>
      <c r="I60" s="1">
        <v>111</v>
      </c>
      <c r="J60" s="19">
        <f t="shared" si="1"/>
        <v>81.428571428571431</v>
      </c>
      <c r="K60" s="1" t="s">
        <v>50</v>
      </c>
      <c r="L60" s="1" t="s">
        <v>50</v>
      </c>
      <c r="M60" s="1" t="s">
        <v>50</v>
      </c>
      <c r="O60" s="1">
        <f t="shared" si="7"/>
        <v>57</v>
      </c>
      <c r="P60" s="1">
        <v>111</v>
      </c>
      <c r="Q60" s="19">
        <f t="shared" si="2"/>
        <v>81.428571428571431</v>
      </c>
      <c r="R60" s="1" t="s">
        <v>50</v>
      </c>
      <c r="S60" s="1" t="s">
        <v>50</v>
      </c>
      <c r="T60" s="1" t="s">
        <v>50</v>
      </c>
      <c r="V60" s="1">
        <f t="shared" si="8"/>
        <v>57</v>
      </c>
      <c r="W60" s="1">
        <v>120</v>
      </c>
      <c r="X60" s="19">
        <f t="shared" si="3"/>
        <v>95</v>
      </c>
      <c r="Y60" s="1" t="s">
        <v>50</v>
      </c>
      <c r="Z60" s="1" t="s">
        <v>50</v>
      </c>
      <c r="AA60" s="1" t="s">
        <v>50</v>
      </c>
    </row>
    <row r="61" spans="8:34" ht="15.75" customHeight="1">
      <c r="H61" s="1">
        <f t="shared" si="6"/>
        <v>58</v>
      </c>
      <c r="I61" s="1">
        <v>112</v>
      </c>
      <c r="J61" s="19">
        <f t="shared" si="1"/>
        <v>82.857142857142861</v>
      </c>
      <c r="K61" s="1" t="s">
        <v>50</v>
      </c>
      <c r="L61" s="1" t="s">
        <v>50</v>
      </c>
      <c r="M61" s="1" t="s">
        <v>50</v>
      </c>
      <c r="O61" s="1">
        <f t="shared" si="7"/>
        <v>58</v>
      </c>
      <c r="P61" s="1">
        <v>112</v>
      </c>
      <c r="Q61" s="19">
        <f t="shared" si="2"/>
        <v>82.857142857142861</v>
      </c>
      <c r="R61" s="1" t="s">
        <v>50</v>
      </c>
      <c r="S61" s="1" t="s">
        <v>50</v>
      </c>
      <c r="T61" s="1" t="s">
        <v>50</v>
      </c>
      <c r="V61" s="1">
        <f t="shared" si="8"/>
        <v>58</v>
      </c>
      <c r="W61" s="1">
        <v>120</v>
      </c>
      <c r="X61" s="19">
        <f t="shared" si="3"/>
        <v>96.666666666666671</v>
      </c>
      <c r="Y61" s="1" t="s">
        <v>50</v>
      </c>
      <c r="Z61" s="1" t="s">
        <v>50</v>
      </c>
      <c r="AA61" s="1" t="s">
        <v>50</v>
      </c>
    </row>
    <row r="62" spans="8:34" ht="15.75" customHeight="1">
      <c r="H62" s="1">
        <f t="shared" si="6"/>
        <v>59</v>
      </c>
      <c r="I62" s="1">
        <v>112</v>
      </c>
      <c r="J62" s="19">
        <f t="shared" si="1"/>
        <v>84.285714285714292</v>
      </c>
      <c r="K62" s="1" t="s">
        <v>50</v>
      </c>
      <c r="L62" s="1" t="s">
        <v>50</v>
      </c>
      <c r="M62" s="1" t="s">
        <v>50</v>
      </c>
      <c r="O62" s="1">
        <f t="shared" si="7"/>
        <v>59</v>
      </c>
      <c r="P62" s="1">
        <v>112</v>
      </c>
      <c r="Q62" s="19">
        <f t="shared" si="2"/>
        <v>84.285714285714292</v>
      </c>
      <c r="R62" s="1" t="s">
        <v>50</v>
      </c>
      <c r="S62" s="1" t="s">
        <v>50</v>
      </c>
      <c r="T62" s="1" t="s">
        <v>50</v>
      </c>
      <c r="V62" s="1">
        <f t="shared" si="8"/>
        <v>59</v>
      </c>
      <c r="W62" s="1">
        <v>120</v>
      </c>
      <c r="X62" s="19">
        <f t="shared" si="3"/>
        <v>98.333333333333329</v>
      </c>
      <c r="Y62" s="1" t="s">
        <v>50</v>
      </c>
      <c r="Z62" s="1" t="s">
        <v>50</v>
      </c>
      <c r="AA62" s="1" t="s">
        <v>50</v>
      </c>
    </row>
    <row r="63" spans="8:34" ht="15.75" customHeight="1">
      <c r="H63" s="1">
        <f t="shared" si="6"/>
        <v>60</v>
      </c>
      <c r="I63" s="1">
        <v>113</v>
      </c>
      <c r="J63" s="19">
        <f t="shared" si="1"/>
        <v>85.714285714285708</v>
      </c>
      <c r="K63" s="1" t="s">
        <v>50</v>
      </c>
      <c r="L63" s="1" t="s">
        <v>50</v>
      </c>
      <c r="M63" s="1" t="s">
        <v>50</v>
      </c>
      <c r="O63" s="1">
        <f t="shared" si="7"/>
        <v>60</v>
      </c>
      <c r="P63" s="1">
        <v>113</v>
      </c>
      <c r="Q63" s="19">
        <f t="shared" si="2"/>
        <v>85.714285714285708</v>
      </c>
      <c r="R63" s="1" t="s">
        <v>50</v>
      </c>
      <c r="S63" s="1" t="s">
        <v>50</v>
      </c>
      <c r="T63" s="1" t="s">
        <v>50</v>
      </c>
      <c r="V63" s="1">
        <f t="shared" si="8"/>
        <v>60</v>
      </c>
      <c r="W63" s="1">
        <v>120</v>
      </c>
      <c r="X63" s="19">
        <f t="shared" si="3"/>
        <v>100</v>
      </c>
      <c r="Y63" s="1" t="s">
        <v>50</v>
      </c>
      <c r="Z63" s="1" t="s">
        <v>50</v>
      </c>
      <c r="AA63" s="1" t="s">
        <v>50</v>
      </c>
    </row>
    <row r="64" spans="8:34" ht="15.75" customHeight="1">
      <c r="H64" s="1">
        <f t="shared" si="6"/>
        <v>61</v>
      </c>
      <c r="I64" s="1">
        <v>114</v>
      </c>
      <c r="J64" s="19">
        <f t="shared" si="1"/>
        <v>87.142857142857139</v>
      </c>
      <c r="K64" s="1" t="s">
        <v>50</v>
      </c>
      <c r="L64" s="1" t="s">
        <v>50</v>
      </c>
      <c r="M64" s="1" t="s">
        <v>50</v>
      </c>
      <c r="O64" s="1">
        <f t="shared" si="7"/>
        <v>61</v>
      </c>
      <c r="P64" s="1">
        <v>114</v>
      </c>
      <c r="Q64" s="19">
        <f t="shared" si="2"/>
        <v>87.142857142857139</v>
      </c>
      <c r="R64" s="1" t="s">
        <v>50</v>
      </c>
      <c r="S64" s="1" t="s">
        <v>50</v>
      </c>
      <c r="T64" s="1" t="s">
        <v>50</v>
      </c>
    </row>
    <row r="65" spans="8:20" ht="15.75" customHeight="1">
      <c r="H65" s="1">
        <f t="shared" si="6"/>
        <v>62</v>
      </c>
      <c r="I65" s="1">
        <v>115</v>
      </c>
      <c r="J65" s="19">
        <f t="shared" si="1"/>
        <v>88.571428571428569</v>
      </c>
      <c r="K65" s="1" t="s">
        <v>50</v>
      </c>
      <c r="L65" s="1" t="s">
        <v>50</v>
      </c>
      <c r="M65" s="1" t="s">
        <v>50</v>
      </c>
      <c r="O65" s="1">
        <f t="shared" si="7"/>
        <v>62</v>
      </c>
      <c r="P65" s="1">
        <v>115</v>
      </c>
      <c r="Q65" s="19">
        <f t="shared" si="2"/>
        <v>88.571428571428569</v>
      </c>
      <c r="R65" s="1" t="s">
        <v>50</v>
      </c>
      <c r="S65" s="1" t="s">
        <v>50</v>
      </c>
      <c r="T65" s="1" t="s">
        <v>50</v>
      </c>
    </row>
    <row r="66" spans="8:20" ht="15.75" customHeight="1">
      <c r="H66" s="1">
        <f t="shared" si="6"/>
        <v>63</v>
      </c>
      <c r="I66" s="1">
        <v>116</v>
      </c>
      <c r="J66" s="19">
        <f t="shared" si="1"/>
        <v>90</v>
      </c>
      <c r="K66" s="1" t="s">
        <v>50</v>
      </c>
      <c r="L66" s="1" t="s">
        <v>50</v>
      </c>
      <c r="M66" s="1" t="s">
        <v>50</v>
      </c>
      <c r="O66" s="1">
        <f t="shared" si="7"/>
        <v>63</v>
      </c>
      <c r="P66" s="1">
        <v>116</v>
      </c>
      <c r="Q66" s="19">
        <f t="shared" si="2"/>
        <v>90</v>
      </c>
      <c r="R66" s="1" t="s">
        <v>50</v>
      </c>
      <c r="S66" s="1" t="s">
        <v>50</v>
      </c>
      <c r="T66" s="1" t="s">
        <v>50</v>
      </c>
    </row>
    <row r="67" spans="8:20" ht="15.75" customHeight="1">
      <c r="H67" s="1">
        <f t="shared" si="6"/>
        <v>64</v>
      </c>
      <c r="I67" s="1">
        <v>117</v>
      </c>
      <c r="J67" s="19">
        <f t="shared" si="1"/>
        <v>91.428571428571431</v>
      </c>
      <c r="K67" s="1" t="s">
        <v>50</v>
      </c>
      <c r="L67" s="1" t="s">
        <v>50</v>
      </c>
      <c r="M67" s="1" t="s">
        <v>50</v>
      </c>
      <c r="O67" s="1">
        <f t="shared" si="7"/>
        <v>64</v>
      </c>
      <c r="P67" s="1">
        <v>117</v>
      </c>
      <c r="Q67" s="19">
        <f t="shared" si="2"/>
        <v>91.428571428571431</v>
      </c>
      <c r="R67" s="1" t="s">
        <v>50</v>
      </c>
      <c r="S67" s="1" t="s">
        <v>50</v>
      </c>
      <c r="T67" s="1" t="s">
        <v>50</v>
      </c>
    </row>
    <row r="68" spans="8:20" ht="15.75" customHeight="1">
      <c r="H68" s="1">
        <f t="shared" ref="H68:H73" si="12">H67+1</f>
        <v>65</v>
      </c>
      <c r="I68" s="1">
        <v>119</v>
      </c>
      <c r="J68" s="19">
        <f t="shared" si="1"/>
        <v>92.857142857142861</v>
      </c>
      <c r="K68" s="1" t="s">
        <v>50</v>
      </c>
      <c r="L68" s="1" t="s">
        <v>50</v>
      </c>
      <c r="M68" s="1" t="s">
        <v>50</v>
      </c>
      <c r="O68" s="1">
        <f t="shared" ref="O68:O73" si="13">O67+1</f>
        <v>65</v>
      </c>
      <c r="P68" s="1">
        <v>119</v>
      </c>
      <c r="Q68" s="19">
        <f t="shared" si="2"/>
        <v>92.857142857142861</v>
      </c>
      <c r="R68" s="1" t="s">
        <v>50</v>
      </c>
      <c r="S68" s="1" t="s">
        <v>50</v>
      </c>
      <c r="T68" s="1" t="s">
        <v>50</v>
      </c>
    </row>
    <row r="69" spans="8:20" ht="15.75" customHeight="1">
      <c r="H69" s="1">
        <f t="shared" si="12"/>
        <v>66</v>
      </c>
      <c r="I69" s="1">
        <v>120</v>
      </c>
      <c r="J69" s="19">
        <f t="shared" si="1"/>
        <v>94.285714285714278</v>
      </c>
      <c r="K69" s="1" t="s">
        <v>50</v>
      </c>
      <c r="L69" s="1" t="s">
        <v>50</v>
      </c>
      <c r="M69" s="1" t="s">
        <v>50</v>
      </c>
      <c r="O69" s="1">
        <f t="shared" si="13"/>
        <v>66</v>
      </c>
      <c r="P69" s="1">
        <v>120</v>
      </c>
      <c r="Q69" s="19">
        <f t="shared" si="2"/>
        <v>94.285714285714278</v>
      </c>
      <c r="R69" s="1" t="s">
        <v>50</v>
      </c>
      <c r="S69" s="1" t="s">
        <v>50</v>
      </c>
      <c r="T69" s="1" t="s">
        <v>50</v>
      </c>
    </row>
    <row r="70" spans="8:20" ht="15.75" customHeight="1">
      <c r="H70" s="1">
        <f t="shared" si="12"/>
        <v>67</v>
      </c>
      <c r="I70" s="1">
        <v>120</v>
      </c>
      <c r="J70" s="19">
        <f t="shared" si="1"/>
        <v>95.714285714285722</v>
      </c>
      <c r="K70" s="1" t="s">
        <v>50</v>
      </c>
      <c r="L70" s="1" t="s">
        <v>50</v>
      </c>
      <c r="M70" s="1" t="s">
        <v>50</v>
      </c>
      <c r="O70" s="1">
        <f t="shared" si="13"/>
        <v>67</v>
      </c>
      <c r="P70" s="1">
        <v>120</v>
      </c>
      <c r="Q70" s="19">
        <f t="shared" si="2"/>
        <v>95.714285714285722</v>
      </c>
      <c r="R70" s="1" t="s">
        <v>50</v>
      </c>
      <c r="S70" s="1" t="s">
        <v>50</v>
      </c>
      <c r="T70" s="1" t="s">
        <v>50</v>
      </c>
    </row>
    <row r="71" spans="8:20" ht="15.75" customHeight="1">
      <c r="H71" s="1">
        <f t="shared" si="12"/>
        <v>68</v>
      </c>
      <c r="I71" s="1">
        <v>120</v>
      </c>
      <c r="J71" s="19">
        <f t="shared" si="1"/>
        <v>97.142857142857139</v>
      </c>
      <c r="K71" s="1" t="s">
        <v>50</v>
      </c>
      <c r="L71" s="1" t="s">
        <v>50</v>
      </c>
      <c r="M71" s="1" t="s">
        <v>50</v>
      </c>
      <c r="O71" s="1">
        <f t="shared" si="13"/>
        <v>68</v>
      </c>
      <c r="P71" s="1">
        <v>120</v>
      </c>
      <c r="Q71" s="19">
        <f t="shared" si="2"/>
        <v>97.142857142857139</v>
      </c>
      <c r="R71" s="1" t="s">
        <v>50</v>
      </c>
      <c r="S71" s="1" t="s">
        <v>50</v>
      </c>
      <c r="T71" s="1" t="s">
        <v>50</v>
      </c>
    </row>
    <row r="72" spans="8:20" ht="15.75" customHeight="1">
      <c r="H72" s="1">
        <f t="shared" si="12"/>
        <v>69</v>
      </c>
      <c r="I72" s="1">
        <v>120</v>
      </c>
      <c r="J72" s="19">
        <f t="shared" si="1"/>
        <v>98.571428571428584</v>
      </c>
      <c r="K72" s="1" t="s">
        <v>50</v>
      </c>
      <c r="L72" s="1" t="s">
        <v>50</v>
      </c>
      <c r="M72" s="1" t="s">
        <v>50</v>
      </c>
      <c r="O72" s="1">
        <f t="shared" si="13"/>
        <v>69</v>
      </c>
      <c r="P72" s="1">
        <v>120</v>
      </c>
      <c r="Q72" s="19">
        <f t="shared" si="2"/>
        <v>98.571428571428584</v>
      </c>
      <c r="R72" s="1" t="s">
        <v>50</v>
      </c>
      <c r="S72" s="1" t="s">
        <v>50</v>
      </c>
      <c r="T72" s="1" t="s">
        <v>50</v>
      </c>
    </row>
    <row r="73" spans="8:20" ht="15.75" customHeight="1">
      <c r="H73" s="1">
        <f t="shared" si="12"/>
        <v>70</v>
      </c>
      <c r="I73" s="1">
        <v>120</v>
      </c>
      <c r="J73" s="19">
        <f t="shared" si="1"/>
        <v>100</v>
      </c>
      <c r="K73" s="1" t="s">
        <v>50</v>
      </c>
      <c r="L73" s="1" t="s">
        <v>50</v>
      </c>
      <c r="M73" s="1" t="s">
        <v>50</v>
      </c>
      <c r="O73" s="1">
        <f t="shared" si="13"/>
        <v>70</v>
      </c>
      <c r="P73" s="1">
        <v>120</v>
      </c>
      <c r="Q73" s="19">
        <f t="shared" si="2"/>
        <v>100</v>
      </c>
      <c r="R73" s="1" t="s">
        <v>50</v>
      </c>
      <c r="S73" s="1" t="s">
        <v>50</v>
      </c>
      <c r="T73" s="1" t="s">
        <v>50</v>
      </c>
    </row>
    <row r="74" spans="8:20" ht="15.75" customHeight="1">
      <c r="Q74" s="19"/>
    </row>
    <row r="75" spans="8:20" ht="15.75" customHeight="1">
      <c r="Q75" s="19"/>
    </row>
    <row r="76" spans="8:20" ht="15.75" customHeight="1">
      <c r="Q76" s="19"/>
    </row>
    <row r="77" spans="8:20" ht="15.75" customHeight="1">
      <c r="Q77" s="19"/>
    </row>
    <row r="78" spans="8:20" ht="15.75" customHeight="1">
      <c r="Q78" s="19"/>
    </row>
    <row r="79" spans="8:20" ht="15.75" customHeight="1">
      <c r="Q79" s="19"/>
    </row>
    <row r="80" spans="8:20" ht="15.75" customHeight="1">
      <c r="Q80" s="19"/>
    </row>
    <row r="81" spans="17:17" ht="15.75" customHeight="1">
      <c r="Q81" s="19"/>
    </row>
    <row r="82" spans="17:17" ht="15.75" customHeight="1">
      <c r="Q82" s="19"/>
    </row>
    <row r="83" spans="17:17" ht="15.75" customHeight="1">
      <c r="Q83" s="19"/>
    </row>
    <row r="84" spans="17:17" ht="15.75" customHeight="1">
      <c r="Q84" s="19"/>
    </row>
    <row r="85" spans="17:17" ht="15.75" customHeight="1">
      <c r="Q85" s="19"/>
    </row>
    <row r="86" spans="17:17" ht="15.75" customHeight="1">
      <c r="Q86" s="19"/>
    </row>
    <row r="87" spans="17:17" ht="15.75" customHeight="1">
      <c r="Q87" s="19"/>
    </row>
    <row r="88" spans="17:17" ht="15.75" customHeight="1">
      <c r="Q88" s="19"/>
    </row>
    <row r="89" spans="17:17" ht="15.75" customHeight="1">
      <c r="Q89" s="19"/>
    </row>
    <row r="90" spans="17:17" ht="15.75" customHeight="1">
      <c r="Q90" s="19"/>
    </row>
    <row r="91" spans="17:17" ht="15.75" customHeight="1">
      <c r="Q91" s="19"/>
    </row>
    <row r="92" spans="17:17" ht="15.75" customHeight="1">
      <c r="Q92" s="19"/>
    </row>
    <row r="93" spans="17:17" ht="15.75" customHeight="1">
      <c r="Q93" s="19"/>
    </row>
    <row r="94" spans="17:17" ht="15.75" customHeight="1">
      <c r="Q94" s="19"/>
    </row>
    <row r="95" spans="17:17" ht="15.75" customHeight="1">
      <c r="Q95" s="19"/>
    </row>
    <row r="96" spans="17:17" ht="15.75" customHeight="1">
      <c r="Q96" s="19"/>
    </row>
    <row r="97" spans="17:17" ht="15.75" customHeight="1">
      <c r="Q97" s="19"/>
    </row>
    <row r="98" spans="17:17" ht="15.75" customHeight="1">
      <c r="Q98" s="19"/>
    </row>
    <row r="99" spans="17:17" ht="15.75" customHeight="1">
      <c r="Q99" s="19"/>
    </row>
    <row r="100" spans="17:17" ht="15.75" customHeight="1">
      <c r="Q100" s="19"/>
    </row>
    <row r="101" spans="17:17" ht="15.75" customHeight="1">
      <c r="Q101" s="19"/>
    </row>
    <row r="102" spans="17:17" ht="15.75" customHeight="1">
      <c r="Q102" s="19"/>
    </row>
    <row r="103" spans="17:17" ht="15.75" customHeight="1">
      <c r="Q103" s="19"/>
    </row>
    <row r="104" spans="17:17" ht="15.75" customHeight="1">
      <c r="Q104" s="19"/>
    </row>
    <row r="105" spans="17:17" ht="15.75" customHeight="1">
      <c r="Q105" s="19"/>
    </row>
    <row r="106" spans="17:17" ht="15.75" customHeight="1">
      <c r="Q106" s="19"/>
    </row>
    <row r="107" spans="17:17" ht="15.75" customHeight="1">
      <c r="Q107" s="19"/>
    </row>
    <row r="108" spans="17:17" ht="15.75" customHeight="1">
      <c r="Q108" s="19"/>
    </row>
    <row r="109" spans="17:17" ht="15.75" customHeight="1">
      <c r="Q109" s="19"/>
    </row>
    <row r="110" spans="17:17" ht="15.75" customHeight="1">
      <c r="Q110" s="19"/>
    </row>
    <row r="111" spans="17:17" ht="15.75" customHeight="1">
      <c r="Q111" s="19"/>
    </row>
    <row r="112" spans="17:17" ht="15.75" customHeight="1">
      <c r="Q112" s="19"/>
    </row>
    <row r="113" spans="17:17" ht="15.75" customHeight="1">
      <c r="Q113" s="19"/>
    </row>
    <row r="114" spans="17:17" ht="15.75" customHeight="1">
      <c r="Q114" s="19"/>
    </row>
    <row r="115" spans="17:17" ht="15.75" customHeight="1">
      <c r="Q115" s="19"/>
    </row>
    <row r="116" spans="17:17" ht="15.75" customHeight="1">
      <c r="Q116" s="19"/>
    </row>
    <row r="117" spans="17:17" ht="15.75" customHeight="1">
      <c r="Q117" s="19"/>
    </row>
    <row r="118" spans="17:17" ht="15.75" customHeight="1">
      <c r="Q118" s="19"/>
    </row>
    <row r="119" spans="17:17" ht="15.75" customHeight="1">
      <c r="Q119" s="19"/>
    </row>
    <row r="120" spans="17:17" ht="15.75" customHeight="1">
      <c r="Q120" s="19"/>
    </row>
    <row r="121" spans="17:17" ht="15.75" customHeight="1">
      <c r="Q121" s="19"/>
    </row>
    <row r="122" spans="17:17" ht="15.75" customHeight="1">
      <c r="Q122" s="19"/>
    </row>
    <row r="123" spans="17:17" ht="15.75" customHeight="1">
      <c r="Q123" s="19"/>
    </row>
    <row r="124" spans="17:17" ht="15.75" customHeight="1">
      <c r="Q124" s="19"/>
    </row>
    <row r="125" spans="17:17" ht="15.75" customHeight="1">
      <c r="Q125" s="19"/>
    </row>
    <row r="126" spans="17:17" ht="15.75" customHeight="1">
      <c r="Q126" s="19"/>
    </row>
    <row r="127" spans="17:17" ht="15.75" customHeight="1">
      <c r="Q127" s="19"/>
    </row>
    <row r="128" spans="17:17" ht="15.75" customHeight="1">
      <c r="Q128" s="19"/>
    </row>
    <row r="129" spans="17:17" ht="15.75" customHeight="1">
      <c r="Q129" s="19"/>
    </row>
    <row r="130" spans="17:17" ht="15.75" customHeight="1">
      <c r="Q130" s="19"/>
    </row>
    <row r="131" spans="17:17" ht="15.75" customHeight="1">
      <c r="Q131" s="19"/>
    </row>
    <row r="132" spans="17:17" ht="15.75" customHeight="1">
      <c r="Q132" s="19"/>
    </row>
    <row r="133" spans="17:17" ht="15.75" customHeight="1">
      <c r="Q133" s="19"/>
    </row>
    <row r="134" spans="17:17" ht="15.75" customHeight="1">
      <c r="Q134" s="19"/>
    </row>
    <row r="135" spans="17:17" ht="15.75" customHeight="1">
      <c r="Q135" s="19"/>
    </row>
    <row r="136" spans="17:17" ht="15.75" customHeight="1">
      <c r="Q136" s="19"/>
    </row>
    <row r="137" spans="17:17" ht="15.75" customHeight="1">
      <c r="Q137" s="19"/>
    </row>
    <row r="138" spans="17:17" ht="15.75" customHeight="1">
      <c r="Q138" s="45"/>
    </row>
    <row r="139" spans="17:17" ht="15.75" customHeight="1">
      <c r="Q139" s="45"/>
    </row>
    <row r="140" spans="17:17" ht="15.75" customHeight="1">
      <c r="Q140" s="45"/>
    </row>
    <row r="141" spans="17:17" ht="15.75" customHeight="1">
      <c r="Q141" s="45"/>
    </row>
    <row r="142" spans="17:17" ht="15.75" customHeight="1">
      <c r="Q142" s="45"/>
    </row>
    <row r="143" spans="17:17" ht="15.75" customHeight="1">
      <c r="Q143" s="45"/>
    </row>
    <row r="144" spans="17:17" ht="15.75" customHeight="1">
      <c r="Q144" s="45"/>
    </row>
    <row r="145" spans="17:17" ht="15.75" customHeight="1">
      <c r="Q145" s="45"/>
    </row>
    <row r="146" spans="17:17" ht="15.75" customHeight="1">
      <c r="Q146" s="45"/>
    </row>
    <row r="147" spans="17:17" ht="15.75" customHeight="1">
      <c r="Q147" s="45"/>
    </row>
    <row r="148" spans="17:17" ht="15.75" customHeight="1">
      <c r="Q148" s="45"/>
    </row>
    <row r="149" spans="17:17" ht="15.75" customHeight="1">
      <c r="Q149" s="45"/>
    </row>
    <row r="150" spans="17:17" ht="15.75" customHeight="1">
      <c r="Q150" s="45"/>
    </row>
    <row r="151" spans="17:17" ht="15.75" customHeight="1">
      <c r="Q151" s="45"/>
    </row>
    <row r="152" spans="17:17" ht="15.75" customHeight="1">
      <c r="Q152" s="45"/>
    </row>
    <row r="153" spans="17:17" ht="15.75" customHeight="1">
      <c r="Q153" s="45"/>
    </row>
    <row r="154" spans="17:17" ht="15.75" customHeight="1">
      <c r="Q154" s="45"/>
    </row>
    <row r="155" spans="17:17" ht="15.75" customHeight="1">
      <c r="Q155" s="45"/>
    </row>
    <row r="156" spans="17:17" ht="15.75" customHeight="1">
      <c r="Q156" s="45"/>
    </row>
    <row r="157" spans="17:17" ht="15.75" customHeight="1">
      <c r="Q157" s="45"/>
    </row>
    <row r="158" spans="17:17" ht="15.75" customHeight="1">
      <c r="Q158" s="45"/>
    </row>
    <row r="159" spans="17:17" ht="15.75" customHeight="1">
      <c r="Q159" s="45"/>
    </row>
    <row r="160" spans="17:17" ht="15.75" customHeight="1">
      <c r="Q160" s="45"/>
    </row>
    <row r="161" spans="17:17" ht="15.75" customHeight="1">
      <c r="Q161" s="45"/>
    </row>
    <row r="162" spans="17:17" ht="15.75" customHeight="1">
      <c r="Q162" s="45"/>
    </row>
    <row r="163" spans="17:17" ht="15.75" customHeight="1">
      <c r="Q163" s="45"/>
    </row>
    <row r="164" spans="17:17" ht="15.75" customHeight="1">
      <c r="Q164" s="45"/>
    </row>
    <row r="165" spans="17:17" ht="15.75" customHeight="1">
      <c r="Q165" s="45"/>
    </row>
    <row r="166" spans="17:17" ht="15.75" customHeight="1">
      <c r="Q166" s="45"/>
    </row>
    <row r="167" spans="17:17" ht="15.75" customHeight="1">
      <c r="Q167" s="45"/>
    </row>
    <row r="168" spans="17:17" ht="15.75" customHeight="1">
      <c r="Q168" s="45"/>
    </row>
    <row r="169" spans="17:17" ht="15.75" customHeight="1">
      <c r="Q169" s="45"/>
    </row>
    <row r="170" spans="17:17" ht="15.75" customHeight="1">
      <c r="Q170" s="45"/>
    </row>
    <row r="171" spans="17:17" ht="15.75" customHeight="1">
      <c r="Q171" s="45"/>
    </row>
    <row r="172" spans="17:17" ht="15.75" customHeight="1">
      <c r="Q172" s="45"/>
    </row>
    <row r="173" spans="17:17" ht="15.75" customHeight="1">
      <c r="Q173" s="45"/>
    </row>
    <row r="174" spans="17:17" ht="15.75" customHeight="1">
      <c r="Q174" s="45"/>
    </row>
    <row r="175" spans="17:17" ht="15.75" customHeight="1">
      <c r="Q175" s="45"/>
    </row>
    <row r="176" spans="17:17" ht="15.75" customHeight="1">
      <c r="Q176" s="45"/>
    </row>
    <row r="177" spans="17:17" ht="15.75" customHeight="1">
      <c r="Q177" s="19"/>
    </row>
    <row r="178" spans="17:17" ht="15.75" customHeight="1">
      <c r="Q178" s="19"/>
    </row>
    <row r="179" spans="17:17" ht="15.75" customHeight="1">
      <c r="Q179" s="19"/>
    </row>
    <row r="180" spans="17:17" ht="15.75" customHeight="1">
      <c r="Q180" s="19"/>
    </row>
    <row r="181" spans="17:17" ht="15.75" customHeight="1">
      <c r="Q181" s="19"/>
    </row>
    <row r="182" spans="17:17" ht="15.75" customHeight="1">
      <c r="Q182" s="19"/>
    </row>
    <row r="183" spans="17:17" ht="15.75" customHeight="1">
      <c r="Q183" s="19"/>
    </row>
    <row r="184" spans="17:17" ht="15.75" customHeight="1">
      <c r="Q184" s="19"/>
    </row>
    <row r="185" spans="17:17" ht="15.75" customHeight="1">
      <c r="Q185" s="19"/>
    </row>
    <row r="186" spans="17:17" ht="15.75" customHeight="1">
      <c r="Q186" s="19"/>
    </row>
    <row r="187" spans="17:17" ht="15.75" customHeight="1">
      <c r="Q187" s="19"/>
    </row>
    <row r="188" spans="17:17" ht="15.75" customHeight="1">
      <c r="Q188" s="19"/>
    </row>
    <row r="189" spans="17:17" ht="15.75" customHeight="1">
      <c r="Q189" s="19"/>
    </row>
    <row r="190" spans="17:17" ht="15.75" customHeight="1">
      <c r="Q190" s="19"/>
    </row>
    <row r="191" spans="17:17" ht="15.75" customHeight="1">
      <c r="Q191" s="19"/>
    </row>
    <row r="192" spans="17:17" ht="15.75" customHeight="1">
      <c r="Q192" s="19"/>
    </row>
    <row r="193" spans="17:17" ht="15.75" customHeight="1">
      <c r="Q193" s="19"/>
    </row>
    <row r="194" spans="17:17" ht="15.75" customHeight="1">
      <c r="Q194" s="19"/>
    </row>
    <row r="195" spans="17:17" ht="15.75" customHeight="1">
      <c r="Q195" s="19"/>
    </row>
    <row r="196" spans="17:17" ht="15.75" customHeight="1">
      <c r="Q196" s="19"/>
    </row>
    <row r="197" spans="17:17" ht="15.75" customHeight="1">
      <c r="Q197" s="19"/>
    </row>
    <row r="198" spans="17:17" ht="15.75" customHeight="1">
      <c r="Q198" s="19"/>
    </row>
    <row r="199" spans="17:17" ht="15.75" customHeight="1">
      <c r="Q199" s="19"/>
    </row>
    <row r="200" spans="17:17" ht="15.75" customHeight="1">
      <c r="Q200" s="19"/>
    </row>
    <row r="201" spans="17:17" ht="15.75" customHeight="1">
      <c r="Q201" s="19"/>
    </row>
    <row r="202" spans="17:17" ht="15.75" customHeight="1">
      <c r="Q202" s="19"/>
    </row>
    <row r="203" spans="17:17" ht="15.75" customHeight="1">
      <c r="Q203" s="19"/>
    </row>
    <row r="204" spans="17:17" ht="15.75" customHeight="1">
      <c r="Q204" s="19"/>
    </row>
    <row r="205" spans="17:17" ht="15.75" customHeight="1">
      <c r="Q205" s="19"/>
    </row>
    <row r="206" spans="17:17" ht="15.75" customHeight="1">
      <c r="Q206" s="19"/>
    </row>
    <row r="207" spans="17:17" ht="15.75" customHeight="1">
      <c r="Q207" s="19"/>
    </row>
    <row r="208" spans="17:17" ht="15.75" customHeight="1">
      <c r="Q208" s="19"/>
    </row>
    <row r="209" spans="17:17" ht="15.75" customHeight="1">
      <c r="Q209" s="19"/>
    </row>
    <row r="210" spans="17:17" ht="15.75" customHeight="1">
      <c r="Q210" s="19"/>
    </row>
    <row r="211" spans="17:17" ht="15.75" customHeight="1">
      <c r="Q211" s="19"/>
    </row>
    <row r="212" spans="17:17" ht="15.75" customHeight="1">
      <c r="Q212" s="19"/>
    </row>
    <row r="213" spans="17:17" ht="15.75" customHeight="1">
      <c r="Q213" s="19"/>
    </row>
    <row r="214" spans="17:17" ht="15.75" customHeight="1">
      <c r="Q214" s="19"/>
    </row>
    <row r="215" spans="17:17" ht="15.75" customHeight="1">
      <c r="Q215" s="19"/>
    </row>
    <row r="216" spans="17:17" ht="15.75" customHeight="1">
      <c r="Q216" s="19"/>
    </row>
    <row r="217" spans="17:17" ht="15.75" customHeight="1">
      <c r="Q217" s="19"/>
    </row>
    <row r="218" spans="17:17" ht="15.75" customHeight="1">
      <c r="Q218" s="19"/>
    </row>
    <row r="219" spans="17:17" ht="15.75" customHeight="1">
      <c r="Q219" s="19"/>
    </row>
    <row r="220" spans="17:17" ht="15.75" customHeight="1">
      <c r="Q220" s="19"/>
    </row>
    <row r="221" spans="17:17" ht="15.75" customHeight="1">
      <c r="Q221" s="19"/>
    </row>
    <row r="222" spans="17:17" ht="15.75" customHeight="1">
      <c r="Q222" s="19"/>
    </row>
    <row r="223" spans="17:17" ht="15.75" customHeight="1">
      <c r="Q223" s="19"/>
    </row>
    <row r="224" spans="17:17" ht="15.75" customHeight="1">
      <c r="Q224" s="19"/>
    </row>
    <row r="225" spans="17:17" ht="15.75" customHeight="1">
      <c r="Q225" s="19"/>
    </row>
    <row r="226" spans="17:17" ht="15.75" customHeight="1">
      <c r="Q226" s="19"/>
    </row>
    <row r="227" spans="17:17" ht="15.75" customHeight="1">
      <c r="Q227" s="19"/>
    </row>
    <row r="228" spans="17:17" ht="15.75" customHeight="1">
      <c r="Q228" s="19"/>
    </row>
    <row r="229" spans="17:17" ht="15.75" customHeight="1">
      <c r="Q229" s="19"/>
    </row>
    <row r="230" spans="17:17" ht="15.75" customHeight="1">
      <c r="Q230" s="19"/>
    </row>
    <row r="231" spans="17:17" ht="15.75" customHeight="1">
      <c r="Q231" s="19"/>
    </row>
    <row r="232" spans="17:17" ht="15.75" customHeight="1">
      <c r="Q232" s="19"/>
    </row>
    <row r="233" spans="17:17" ht="15.75" customHeight="1">
      <c r="Q233" s="19"/>
    </row>
    <row r="234" spans="17:17" ht="15.75" customHeight="1">
      <c r="Q234" s="19"/>
    </row>
    <row r="235" spans="17:17" ht="15.75" customHeight="1">
      <c r="Q235" s="19"/>
    </row>
    <row r="236" spans="17:17" ht="15.75" customHeight="1">
      <c r="Q236" s="19"/>
    </row>
    <row r="237" spans="17:17" ht="15.75" customHeight="1">
      <c r="Q237" s="19"/>
    </row>
    <row r="238" spans="17:17" ht="15.75" customHeight="1">
      <c r="Q238" s="19"/>
    </row>
    <row r="239" spans="17:17" ht="15.75" customHeight="1">
      <c r="Q239" s="19"/>
    </row>
    <row r="240" spans="17:17" ht="15.75" customHeight="1">
      <c r="Q240" s="19"/>
    </row>
    <row r="241" spans="17:17" ht="15.75" customHeight="1">
      <c r="Q241" s="19"/>
    </row>
    <row r="242" spans="17:17" ht="15.75" customHeight="1">
      <c r="Q242" s="19"/>
    </row>
    <row r="243" spans="17:17" ht="15.75" customHeight="1">
      <c r="Q243" s="19"/>
    </row>
    <row r="244" spans="17:17" ht="15.75" customHeight="1">
      <c r="Q244" s="19"/>
    </row>
    <row r="245" spans="17:17" ht="15.75" customHeight="1">
      <c r="Q245" s="19"/>
    </row>
    <row r="246" spans="17:17" ht="15.75" customHeight="1">
      <c r="Q246" s="19"/>
    </row>
    <row r="247" spans="17:17" ht="15.75" customHeight="1">
      <c r="Q247" s="19"/>
    </row>
    <row r="248" spans="17:17" ht="15.75" customHeight="1">
      <c r="Q248" s="19"/>
    </row>
    <row r="249" spans="17:17" ht="15.75" customHeight="1">
      <c r="Q249" s="19"/>
    </row>
    <row r="250" spans="17:17" ht="15.75" customHeight="1">
      <c r="Q250" s="19"/>
    </row>
    <row r="251" spans="17:17" ht="15.75" customHeight="1">
      <c r="Q251" s="19"/>
    </row>
    <row r="252" spans="17:17" ht="15.75" customHeight="1">
      <c r="Q252" s="19"/>
    </row>
    <row r="253" spans="17:17" ht="15.75" customHeight="1">
      <c r="Q253" s="19"/>
    </row>
    <row r="254" spans="17:17" ht="15.75" customHeight="1">
      <c r="Q254" s="19"/>
    </row>
    <row r="255" spans="17:17" ht="15.75" customHeight="1">
      <c r="Q255" s="19"/>
    </row>
    <row r="256" spans="17:17" ht="15.75" customHeight="1">
      <c r="Q256" s="19"/>
    </row>
    <row r="257" spans="17:17" ht="15.75" customHeight="1">
      <c r="Q257" s="19"/>
    </row>
    <row r="258" spans="17:17" ht="15.75" customHeight="1">
      <c r="Q258" s="19"/>
    </row>
    <row r="259" spans="17:17" ht="15.75" customHeight="1">
      <c r="Q259" s="19"/>
    </row>
    <row r="260" spans="17:17" ht="15.75" customHeight="1">
      <c r="Q260" s="19"/>
    </row>
    <row r="261" spans="17:17" ht="15.75" customHeight="1">
      <c r="Q261" s="19"/>
    </row>
    <row r="262" spans="17:17" ht="15.75" customHeight="1">
      <c r="Q262" s="19"/>
    </row>
    <row r="263" spans="17:17" ht="15.75" customHeight="1">
      <c r="Q263" s="19"/>
    </row>
    <row r="264" spans="17:17" ht="15.75" customHeight="1">
      <c r="Q264" s="19"/>
    </row>
    <row r="265" spans="17:17" ht="15.75" customHeight="1">
      <c r="Q265" s="19"/>
    </row>
    <row r="266" spans="17:17" ht="15.75" customHeight="1">
      <c r="Q266" s="19"/>
    </row>
    <row r="267" spans="17:17" ht="15.75" customHeight="1">
      <c r="Q267" s="19"/>
    </row>
    <row r="268" spans="17:17" ht="15.75" customHeight="1">
      <c r="Q268" s="19"/>
    </row>
    <row r="269" spans="17:17" ht="15.75" customHeight="1">
      <c r="Q269" s="19"/>
    </row>
    <row r="270" spans="17:17" ht="15.75" customHeight="1">
      <c r="Q270" s="19"/>
    </row>
    <row r="271" spans="17:17" ht="15.75" customHeight="1">
      <c r="Q271" s="19"/>
    </row>
    <row r="272" spans="17:17" ht="15.75" customHeight="1">
      <c r="Q272" s="19"/>
    </row>
    <row r="273" spans="17:17" ht="15.75" customHeight="1">
      <c r="Q273" s="19"/>
    </row>
    <row r="274" spans="17:17" ht="15.75" customHeight="1">
      <c r="Q274" s="19"/>
    </row>
    <row r="275" spans="17:17" ht="15.75" customHeight="1">
      <c r="Q275" s="19"/>
    </row>
    <row r="276" spans="17:17" ht="15.75" customHeight="1">
      <c r="Q276" s="19"/>
    </row>
    <row r="277" spans="17:17" ht="15.75" customHeight="1">
      <c r="Q277" s="19"/>
    </row>
    <row r="278" spans="17:17" ht="15.75" customHeight="1">
      <c r="Q278" s="19"/>
    </row>
    <row r="279" spans="17:17" ht="15.75" customHeight="1">
      <c r="Q279" s="19"/>
    </row>
    <row r="280" spans="17:17" ht="15.75" customHeight="1">
      <c r="Q280" s="19"/>
    </row>
    <row r="281" spans="17:17" ht="15.75" customHeight="1">
      <c r="Q281" s="19"/>
    </row>
    <row r="282" spans="17:17" ht="15.75" customHeight="1">
      <c r="Q282" s="19"/>
    </row>
    <row r="283" spans="17:17" ht="15.75" customHeight="1">
      <c r="Q283" s="19"/>
    </row>
    <row r="284" spans="17:17" ht="15.75" customHeight="1">
      <c r="Q284" s="19"/>
    </row>
    <row r="285" spans="17:17" ht="15.75" customHeight="1">
      <c r="Q285" s="19"/>
    </row>
    <row r="286" spans="17:17" ht="15.75" customHeight="1">
      <c r="Q286" s="19"/>
    </row>
    <row r="287" spans="17:17" ht="15.75" customHeight="1">
      <c r="Q287" s="19"/>
    </row>
    <row r="288" spans="17:17" ht="15.75" customHeight="1">
      <c r="Q288" s="19"/>
    </row>
    <row r="289" spans="17:17" ht="15.75" customHeight="1">
      <c r="Q289" s="19"/>
    </row>
    <row r="290" spans="17:17" ht="15.75" customHeight="1">
      <c r="Q290" s="19"/>
    </row>
    <row r="291" spans="17:17" ht="15.75" customHeight="1">
      <c r="Q291" s="19"/>
    </row>
    <row r="292" spans="17:17" ht="15.75" customHeight="1">
      <c r="Q292" s="19"/>
    </row>
    <row r="293" spans="17:17" ht="15.75" customHeight="1">
      <c r="Q293" s="19"/>
    </row>
    <row r="294" spans="17:17" ht="15.75" customHeight="1">
      <c r="Q294" s="19"/>
    </row>
    <row r="295" spans="17:17" ht="15.75" customHeight="1">
      <c r="Q295" s="19"/>
    </row>
    <row r="296" spans="17:17" ht="15.75" customHeight="1">
      <c r="Q296" s="19"/>
    </row>
    <row r="297" spans="17:17" ht="15.75" customHeight="1">
      <c r="Q297" s="19"/>
    </row>
    <row r="298" spans="17:17" ht="15.75" customHeight="1">
      <c r="Q298" s="19"/>
    </row>
    <row r="299" spans="17:17" ht="15.75" customHeight="1">
      <c r="Q299" s="19"/>
    </row>
    <row r="300" spans="17:17" ht="15.75" customHeight="1">
      <c r="Q300" s="19"/>
    </row>
    <row r="301" spans="17:17" ht="15.75" customHeight="1">
      <c r="Q301" s="19"/>
    </row>
    <row r="302" spans="17:17" ht="15.75" customHeight="1">
      <c r="Q302" s="19"/>
    </row>
    <row r="303" spans="17:17" ht="15.75" customHeight="1">
      <c r="Q303" s="19"/>
    </row>
    <row r="304" spans="17:17" ht="15.75" customHeight="1">
      <c r="Q304" s="19"/>
    </row>
    <row r="305" spans="17:17" ht="15.75" customHeight="1">
      <c r="Q305" s="19"/>
    </row>
    <row r="306" spans="17:17" ht="15.75" customHeight="1">
      <c r="Q306" s="19"/>
    </row>
    <row r="307" spans="17:17" ht="15.75" customHeight="1">
      <c r="Q307" s="19"/>
    </row>
    <row r="308" spans="17:17" ht="15.75" customHeight="1">
      <c r="Q308" s="19"/>
    </row>
    <row r="309" spans="17:17" ht="15.75" customHeight="1">
      <c r="Q309" s="19"/>
    </row>
    <row r="310" spans="17:17" ht="15.75" customHeight="1">
      <c r="Q310" s="19"/>
    </row>
    <row r="311" spans="17:17" ht="15.75" customHeight="1">
      <c r="Q311" s="19"/>
    </row>
    <row r="312" spans="17:17" ht="15.75" customHeight="1">
      <c r="Q312" s="19"/>
    </row>
    <row r="313" spans="17:17" ht="15.75" customHeight="1">
      <c r="Q313" s="19"/>
    </row>
    <row r="314" spans="17:17" ht="15.75" customHeight="1">
      <c r="Q314" s="19"/>
    </row>
    <row r="315" spans="17:17" ht="15.75" customHeight="1">
      <c r="Q315" s="19"/>
    </row>
    <row r="316" spans="17:17" ht="15.75" customHeight="1">
      <c r="Q316" s="19"/>
    </row>
    <row r="317" spans="17:17" ht="15.75" customHeight="1">
      <c r="Q317" s="19"/>
    </row>
    <row r="318" spans="17:17" ht="15.75" customHeight="1">
      <c r="Q318" s="19"/>
    </row>
    <row r="319" spans="17:17" ht="15.75" customHeight="1">
      <c r="Q319" s="19"/>
    </row>
    <row r="320" spans="17:17" ht="15.75" customHeight="1">
      <c r="Q320" s="19"/>
    </row>
    <row r="321" spans="17:17" ht="15.75" customHeight="1">
      <c r="Q321" s="19"/>
    </row>
    <row r="322" spans="17:17" ht="15.75" customHeight="1">
      <c r="Q322" s="19"/>
    </row>
    <row r="323" spans="17:17" ht="15.75" customHeight="1">
      <c r="Q323" s="19"/>
    </row>
    <row r="324" spans="17:17" ht="15.75" customHeight="1">
      <c r="Q324" s="19"/>
    </row>
    <row r="325" spans="17:17" ht="15.75" customHeight="1">
      <c r="Q325" s="19"/>
    </row>
    <row r="326" spans="17:17" ht="15.75" customHeight="1">
      <c r="Q326" s="19"/>
    </row>
    <row r="327" spans="17:17" ht="15.75" customHeight="1">
      <c r="Q327" s="19"/>
    </row>
    <row r="328" spans="17:17" ht="15.75" customHeight="1">
      <c r="Q328" s="19"/>
    </row>
    <row r="329" spans="17:17" ht="15.75" customHeight="1">
      <c r="Q329" s="19"/>
    </row>
    <row r="330" spans="17:17" ht="15.75" customHeight="1">
      <c r="Q330" s="19"/>
    </row>
    <row r="331" spans="17:17" ht="15.75" customHeight="1">
      <c r="Q331" s="19"/>
    </row>
    <row r="332" spans="17:17" ht="15.75" customHeight="1">
      <c r="Q332" s="19"/>
    </row>
    <row r="333" spans="17:17" ht="15.75" customHeight="1">
      <c r="Q333" s="19"/>
    </row>
    <row r="334" spans="17:17" ht="15.75" customHeight="1">
      <c r="Q334" s="19"/>
    </row>
    <row r="335" spans="17:17" ht="15.75" customHeight="1">
      <c r="Q335" s="19"/>
    </row>
    <row r="336" spans="17:17" ht="15.75" customHeight="1">
      <c r="Q336" s="19"/>
    </row>
    <row r="337" spans="17:17" ht="15.75" customHeight="1">
      <c r="Q337" s="19"/>
    </row>
    <row r="338" spans="17:17" ht="15.75" customHeight="1">
      <c r="Q338" s="19"/>
    </row>
    <row r="339" spans="17:17" ht="15.75" customHeight="1">
      <c r="Q339" s="19"/>
    </row>
    <row r="340" spans="17:17" ht="15.75" customHeight="1">
      <c r="Q340" s="19"/>
    </row>
    <row r="341" spans="17:17" ht="15.75" customHeight="1">
      <c r="Q341" s="19"/>
    </row>
    <row r="342" spans="17:17" ht="15.75" customHeight="1">
      <c r="Q342" s="19"/>
    </row>
    <row r="343" spans="17:17" ht="15.75" customHeight="1">
      <c r="Q343" s="19"/>
    </row>
    <row r="344" spans="17:17" ht="15.75" customHeight="1">
      <c r="Q344" s="19"/>
    </row>
    <row r="345" spans="17:17" ht="15.75" customHeight="1">
      <c r="Q345" s="19"/>
    </row>
    <row r="346" spans="17:17" ht="15.75" customHeight="1">
      <c r="Q346" s="19"/>
    </row>
    <row r="347" spans="17:17" ht="15.75" customHeight="1">
      <c r="Q347" s="19"/>
    </row>
    <row r="348" spans="17:17" ht="15.75" customHeight="1">
      <c r="Q348" s="19"/>
    </row>
    <row r="349" spans="17:17" ht="15.75" customHeight="1">
      <c r="Q349" s="19"/>
    </row>
    <row r="350" spans="17:17" ht="15.75" customHeight="1">
      <c r="Q350" s="19"/>
    </row>
    <row r="351" spans="17:17" ht="15.75" customHeight="1">
      <c r="Q351" s="19"/>
    </row>
    <row r="352" spans="17:17" ht="15.75" customHeight="1">
      <c r="Q352" s="19"/>
    </row>
    <row r="353" spans="17:17" ht="15.75" customHeight="1">
      <c r="Q353" s="19"/>
    </row>
    <row r="354" spans="17:17" ht="15.75" customHeight="1">
      <c r="Q354" s="19"/>
    </row>
    <row r="355" spans="17:17" ht="15.75" customHeight="1">
      <c r="Q355" s="19"/>
    </row>
    <row r="356" spans="17:17" ht="15.75" customHeight="1">
      <c r="Q356" s="19"/>
    </row>
    <row r="357" spans="17:17" ht="15.75" customHeight="1">
      <c r="Q357" s="19"/>
    </row>
    <row r="358" spans="17:17" ht="15.75" customHeight="1">
      <c r="Q358" s="19"/>
    </row>
    <row r="359" spans="17:17" ht="15.75" customHeight="1">
      <c r="Q359" s="19"/>
    </row>
    <row r="360" spans="17:17" ht="15.75" customHeight="1">
      <c r="Q360" s="19"/>
    </row>
    <row r="361" spans="17:17" ht="15.75" customHeight="1">
      <c r="Q361" s="19"/>
    </row>
    <row r="362" spans="17:17" ht="15.75" customHeight="1">
      <c r="Q362" s="19"/>
    </row>
    <row r="363" spans="17:17" ht="15.75" customHeight="1">
      <c r="Q363" s="19"/>
    </row>
    <row r="364" spans="17:17" ht="15.75" customHeight="1">
      <c r="Q364" s="19"/>
    </row>
    <row r="365" spans="17:17" ht="15.75" customHeight="1">
      <c r="Q365" s="19"/>
    </row>
    <row r="366" spans="17:17" ht="15.75" customHeight="1">
      <c r="Q366" s="19"/>
    </row>
    <row r="367" spans="17:17" ht="15.75" customHeight="1">
      <c r="Q367" s="19"/>
    </row>
    <row r="368" spans="17:17" ht="15.75" customHeight="1">
      <c r="Q368" s="19"/>
    </row>
    <row r="369" spans="17:17" ht="15.75" customHeight="1">
      <c r="Q369" s="19"/>
    </row>
    <row r="370" spans="17:17" ht="15.75" customHeight="1">
      <c r="Q370" s="19"/>
    </row>
    <row r="371" spans="17:17" ht="15.75" customHeight="1">
      <c r="Q371" s="19"/>
    </row>
    <row r="372" spans="17:17" ht="15.75" customHeight="1">
      <c r="Q372" s="19"/>
    </row>
    <row r="373" spans="17:17" ht="15.75" customHeight="1">
      <c r="Q373" s="19"/>
    </row>
    <row r="374" spans="17:17" ht="15.75" customHeight="1">
      <c r="Q374" s="19"/>
    </row>
    <row r="375" spans="17:17" ht="15.75" customHeight="1">
      <c r="Q375" s="19"/>
    </row>
    <row r="376" spans="17:17" ht="15.75" customHeight="1">
      <c r="Q376" s="19"/>
    </row>
    <row r="377" spans="17:17" ht="15.75" customHeight="1">
      <c r="Q377" s="19"/>
    </row>
    <row r="378" spans="17:17" ht="15.75" customHeight="1">
      <c r="Q378" s="19"/>
    </row>
    <row r="379" spans="17:17" ht="15.75" customHeight="1">
      <c r="Q379" s="19"/>
    </row>
    <row r="380" spans="17:17" ht="15.75" customHeight="1">
      <c r="Q380" s="19"/>
    </row>
    <row r="381" spans="17:17" ht="15.75" customHeight="1">
      <c r="Q381" s="19"/>
    </row>
    <row r="382" spans="17:17" ht="15.75" customHeight="1">
      <c r="Q382" s="19"/>
    </row>
    <row r="383" spans="17:17" ht="15.75" customHeight="1">
      <c r="Q383" s="19"/>
    </row>
    <row r="384" spans="17:17" ht="15.75" customHeight="1">
      <c r="Q384" s="19"/>
    </row>
    <row r="385" spans="17:17" ht="15.75" customHeight="1">
      <c r="Q385" s="19"/>
    </row>
    <row r="386" spans="17:17" ht="15.75" customHeight="1">
      <c r="Q386" s="19"/>
    </row>
    <row r="387" spans="17:17" ht="15.75" customHeight="1">
      <c r="Q387" s="19"/>
    </row>
    <row r="388" spans="17:17" ht="15.75" customHeight="1">
      <c r="Q388" s="19"/>
    </row>
    <row r="389" spans="17:17" ht="15.75" customHeight="1">
      <c r="Q389" s="19"/>
    </row>
    <row r="390" spans="17:17" ht="15.75" customHeight="1">
      <c r="Q390" s="19"/>
    </row>
    <row r="391" spans="17:17" ht="15.75" customHeight="1">
      <c r="Q391" s="19"/>
    </row>
    <row r="392" spans="17:17" ht="15.75" customHeight="1">
      <c r="Q392" s="19"/>
    </row>
    <row r="393" spans="17:17" ht="15.75" customHeight="1">
      <c r="Q393" s="19"/>
    </row>
    <row r="394" spans="17:17" ht="15.75" customHeight="1">
      <c r="Q394" s="19"/>
    </row>
    <row r="395" spans="17:17" ht="15.75" customHeight="1">
      <c r="Q395" s="19"/>
    </row>
    <row r="396" spans="17:17" ht="15.75" customHeight="1">
      <c r="Q396" s="19"/>
    </row>
    <row r="397" spans="17:17" ht="15.75" customHeight="1">
      <c r="Q397" s="19"/>
    </row>
    <row r="398" spans="17:17" ht="15.75" customHeight="1">
      <c r="Q398" s="19"/>
    </row>
    <row r="399" spans="17:17" ht="15.75" customHeight="1">
      <c r="Q399" s="19"/>
    </row>
    <row r="400" spans="17:17" ht="15.75" customHeight="1">
      <c r="Q400" s="19"/>
    </row>
    <row r="401" spans="17:17" ht="15.75" customHeight="1">
      <c r="Q401" s="19"/>
    </row>
    <row r="402" spans="17:17" ht="15.75" customHeight="1">
      <c r="Q402" s="19"/>
    </row>
    <row r="403" spans="17:17" ht="15.75" customHeight="1">
      <c r="Q403" s="19"/>
    </row>
    <row r="404" spans="17:17" ht="15.75" customHeight="1">
      <c r="Q404" s="19"/>
    </row>
    <row r="405" spans="17:17" ht="15.75" customHeight="1">
      <c r="Q405" s="19"/>
    </row>
    <row r="406" spans="17:17" ht="15.75" customHeight="1">
      <c r="Q406" s="19"/>
    </row>
    <row r="407" spans="17:17" ht="15.75" customHeight="1">
      <c r="Q407" s="19"/>
    </row>
    <row r="408" spans="17:17" ht="15.75" customHeight="1">
      <c r="Q408" s="19"/>
    </row>
    <row r="409" spans="17:17" ht="15.75" customHeight="1">
      <c r="Q409" s="19"/>
    </row>
    <row r="410" spans="17:17" ht="15.75" customHeight="1">
      <c r="Q410" s="19"/>
    </row>
    <row r="411" spans="17:17" ht="15.75" customHeight="1">
      <c r="Q411" s="19"/>
    </row>
    <row r="412" spans="17:17" ht="15.75" customHeight="1">
      <c r="Q412" s="19"/>
    </row>
    <row r="413" spans="17:17" ht="15.75" customHeight="1">
      <c r="Q413" s="19"/>
    </row>
    <row r="414" spans="17:17" ht="15.75" customHeight="1">
      <c r="Q414" s="19"/>
    </row>
    <row r="415" spans="17:17" ht="15.75" customHeight="1">
      <c r="Q415" s="19"/>
    </row>
    <row r="416" spans="17:17" ht="15.75" customHeight="1">
      <c r="Q416" s="19"/>
    </row>
    <row r="417" spans="17:17" ht="15.75" customHeight="1">
      <c r="Q417" s="19"/>
    </row>
    <row r="418" spans="17:17" ht="15.75" customHeight="1">
      <c r="Q418" s="19"/>
    </row>
    <row r="419" spans="17:17" ht="15.75" customHeight="1">
      <c r="Q419" s="19"/>
    </row>
    <row r="420" spans="17:17" ht="15.75" customHeight="1">
      <c r="Q420" s="19"/>
    </row>
    <row r="421" spans="17:17" ht="15.75" customHeight="1">
      <c r="Q421" s="19"/>
    </row>
    <row r="422" spans="17:17" ht="15.75" customHeight="1">
      <c r="Q422" s="19"/>
    </row>
    <row r="423" spans="17:17" ht="15.75" customHeight="1">
      <c r="Q423" s="19"/>
    </row>
    <row r="424" spans="17:17" ht="15.75" customHeight="1">
      <c r="Q424" s="19"/>
    </row>
    <row r="425" spans="17:17" ht="15.75" customHeight="1">
      <c r="Q425" s="19"/>
    </row>
    <row r="426" spans="17:17" ht="15.75" customHeight="1">
      <c r="Q426" s="19"/>
    </row>
    <row r="427" spans="17:17" ht="15.75" customHeight="1">
      <c r="Q427" s="19"/>
    </row>
    <row r="428" spans="17:17" ht="15.75" customHeight="1">
      <c r="Q428" s="19"/>
    </row>
    <row r="429" spans="17:17" ht="15.75" customHeight="1">
      <c r="Q429" s="19"/>
    </row>
    <row r="430" spans="17:17" ht="15.75" customHeight="1">
      <c r="Q430" s="19"/>
    </row>
    <row r="431" spans="17:17" ht="15.75" customHeight="1">
      <c r="Q431" s="19"/>
    </row>
    <row r="432" spans="17:17" ht="15.75" customHeight="1">
      <c r="Q432" s="19"/>
    </row>
    <row r="433" spans="17:17" ht="15.75" customHeight="1">
      <c r="Q433" s="19"/>
    </row>
    <row r="434" spans="17:17" ht="15.75" customHeight="1">
      <c r="Q434" s="19"/>
    </row>
    <row r="435" spans="17:17" ht="15.75" customHeight="1">
      <c r="Q435" s="19"/>
    </row>
    <row r="436" spans="17:17" ht="15.75" customHeight="1">
      <c r="Q436" s="19"/>
    </row>
    <row r="437" spans="17:17" ht="15.75" customHeight="1">
      <c r="Q437" s="19"/>
    </row>
    <row r="438" spans="17:17" ht="15.75" customHeight="1">
      <c r="Q438" s="19"/>
    </row>
    <row r="439" spans="17:17" ht="15.75" customHeight="1">
      <c r="Q439" s="19"/>
    </row>
    <row r="440" spans="17:17" ht="15.75" customHeight="1">
      <c r="Q440" s="19"/>
    </row>
    <row r="441" spans="17:17" ht="15.75" customHeight="1">
      <c r="Q441" s="19"/>
    </row>
    <row r="442" spans="17:17" ht="15.75" customHeight="1">
      <c r="Q442" s="19"/>
    </row>
    <row r="443" spans="17:17" ht="15.75" customHeight="1">
      <c r="Q443" s="19"/>
    </row>
    <row r="444" spans="17:17" ht="15.75" customHeight="1">
      <c r="Q444" s="19"/>
    </row>
    <row r="445" spans="17:17" ht="15.75" customHeight="1">
      <c r="Q445" s="19"/>
    </row>
    <row r="446" spans="17:17" ht="15.75" customHeight="1">
      <c r="Q446" s="19"/>
    </row>
    <row r="447" spans="17:17" ht="15.75" customHeight="1">
      <c r="Q447" s="19"/>
    </row>
    <row r="448" spans="17:17" ht="15.75" customHeight="1">
      <c r="Q448" s="19"/>
    </row>
    <row r="449" spans="17:17" ht="15.75" customHeight="1">
      <c r="Q449" s="19"/>
    </row>
    <row r="450" spans="17:17" ht="15.75" customHeight="1">
      <c r="Q450" s="19"/>
    </row>
    <row r="451" spans="17:17" ht="15.75" customHeight="1">
      <c r="Q451" s="19"/>
    </row>
    <row r="452" spans="17:17" ht="15.75" customHeight="1">
      <c r="Q452" s="19"/>
    </row>
    <row r="453" spans="17:17" ht="15.75" customHeight="1">
      <c r="Q453" s="19"/>
    </row>
    <row r="454" spans="17:17" ht="15.75" customHeight="1">
      <c r="Q454" s="19"/>
    </row>
    <row r="455" spans="17:17" ht="15.75" customHeight="1">
      <c r="Q455" s="19"/>
    </row>
    <row r="456" spans="17:17" ht="15.75" customHeight="1">
      <c r="Q456" s="19"/>
    </row>
    <row r="457" spans="17:17" ht="15.75" customHeight="1">
      <c r="Q457" s="19"/>
    </row>
    <row r="458" spans="17:17" ht="15.75" customHeight="1">
      <c r="Q458" s="19"/>
    </row>
    <row r="459" spans="17:17" ht="15.75" customHeight="1">
      <c r="Q459" s="19"/>
    </row>
    <row r="460" spans="17:17" ht="15.75" customHeight="1">
      <c r="Q460" s="19"/>
    </row>
    <row r="461" spans="17:17" ht="15.75" customHeight="1">
      <c r="Q461" s="19"/>
    </row>
    <row r="462" spans="17:17" ht="15.75" customHeight="1">
      <c r="Q462" s="19"/>
    </row>
    <row r="463" spans="17:17" ht="15.75" customHeight="1">
      <c r="Q463" s="19"/>
    </row>
    <row r="464" spans="17:17" ht="15.75" customHeight="1">
      <c r="Q464" s="19"/>
    </row>
    <row r="465" spans="17:17" ht="15.75" customHeight="1">
      <c r="Q465" s="19"/>
    </row>
    <row r="466" spans="17:17" ht="15.75" customHeight="1">
      <c r="Q466" s="19"/>
    </row>
    <row r="467" spans="17:17" ht="15.75" customHeight="1">
      <c r="Q467" s="19"/>
    </row>
    <row r="468" spans="17:17" ht="15.75" customHeight="1">
      <c r="Q468" s="19"/>
    </row>
    <row r="469" spans="17:17" ht="15.75" customHeight="1">
      <c r="Q469" s="19"/>
    </row>
    <row r="470" spans="17:17" ht="15.75" customHeight="1">
      <c r="Q470" s="19"/>
    </row>
    <row r="471" spans="17:17" ht="15.75" customHeight="1">
      <c r="Q471" s="19"/>
    </row>
    <row r="472" spans="17:17" ht="15.75" customHeight="1">
      <c r="Q472" s="19"/>
    </row>
    <row r="473" spans="17:17" ht="15.75" customHeight="1">
      <c r="Q473" s="19"/>
    </row>
    <row r="474" spans="17:17" ht="15.75" customHeight="1">
      <c r="Q474" s="19"/>
    </row>
    <row r="475" spans="17:17" ht="15.75" customHeight="1">
      <c r="Q475" s="19"/>
    </row>
    <row r="476" spans="17:17" ht="15.75" customHeight="1">
      <c r="Q476" s="19"/>
    </row>
    <row r="477" spans="17:17" ht="15.75" customHeight="1">
      <c r="Q477" s="19"/>
    </row>
    <row r="478" spans="17:17" ht="15.75" customHeight="1">
      <c r="Q478" s="19"/>
    </row>
    <row r="479" spans="17:17" ht="15.75" customHeight="1">
      <c r="Q479" s="19"/>
    </row>
    <row r="480" spans="17:17" ht="15.75" customHeight="1">
      <c r="Q480" s="19"/>
    </row>
    <row r="481" spans="17:17" ht="15.75" customHeight="1">
      <c r="Q481" s="19"/>
    </row>
    <row r="482" spans="17:17" ht="15.75" customHeight="1">
      <c r="Q482" s="19"/>
    </row>
    <row r="483" spans="17:17" ht="15.75" customHeight="1">
      <c r="Q483" s="19"/>
    </row>
    <row r="484" spans="17:17" ht="15.75" customHeight="1">
      <c r="Q484" s="19"/>
    </row>
    <row r="485" spans="17:17" ht="15.75" customHeight="1">
      <c r="Q485" s="19"/>
    </row>
    <row r="486" spans="17:17" ht="15.75" customHeight="1">
      <c r="Q486" s="19"/>
    </row>
    <row r="487" spans="17:17" ht="15.75" customHeight="1">
      <c r="Q487" s="19"/>
    </row>
    <row r="488" spans="17:17" ht="15.75" customHeight="1">
      <c r="Q488" s="19"/>
    </row>
    <row r="489" spans="17:17" ht="15.75" customHeight="1">
      <c r="Q489" s="19"/>
    </row>
    <row r="490" spans="17:17" ht="15.75" customHeight="1">
      <c r="Q490" s="19"/>
    </row>
    <row r="491" spans="17:17" ht="15.75" customHeight="1">
      <c r="Q491" s="19"/>
    </row>
    <row r="492" spans="17:17" ht="15.75" customHeight="1">
      <c r="Q492" s="19"/>
    </row>
    <row r="493" spans="17:17" ht="15.75" customHeight="1">
      <c r="Q493" s="19"/>
    </row>
    <row r="494" spans="17:17" ht="15.75" customHeight="1">
      <c r="Q494" s="19"/>
    </row>
    <row r="495" spans="17:17" ht="15.75" customHeight="1">
      <c r="Q495" s="19"/>
    </row>
    <row r="496" spans="17:17" ht="15.75" customHeight="1">
      <c r="Q496" s="19"/>
    </row>
    <row r="497" spans="17:17" ht="15.75" customHeight="1">
      <c r="Q497" s="19"/>
    </row>
    <row r="498" spans="17:17" ht="15.75" customHeight="1">
      <c r="Q498" s="19"/>
    </row>
    <row r="499" spans="17:17" ht="15.75" customHeight="1">
      <c r="Q499" s="19"/>
    </row>
    <row r="500" spans="17:17" ht="15.75" customHeight="1">
      <c r="Q500" s="19"/>
    </row>
    <row r="501" spans="17:17" ht="15.75" customHeight="1">
      <c r="Q501" s="19"/>
    </row>
    <row r="502" spans="17:17" ht="15.75" customHeight="1">
      <c r="Q502" s="19"/>
    </row>
    <row r="503" spans="17:17" ht="15.75" customHeight="1">
      <c r="Q503" s="19"/>
    </row>
    <row r="504" spans="17:17" ht="15.75" customHeight="1">
      <c r="Q504" s="19"/>
    </row>
    <row r="505" spans="17:17" ht="15.75" customHeight="1">
      <c r="Q505" s="19"/>
    </row>
    <row r="506" spans="17:17" ht="15.75" customHeight="1">
      <c r="Q506" s="19"/>
    </row>
    <row r="507" spans="17:17" ht="15.75" customHeight="1">
      <c r="Q507" s="19"/>
    </row>
    <row r="508" spans="17:17" ht="15.75" customHeight="1">
      <c r="Q508" s="19"/>
    </row>
    <row r="509" spans="17:17" ht="15.75" customHeight="1">
      <c r="Q509" s="19"/>
    </row>
    <row r="510" spans="17:17" ht="15.75" customHeight="1">
      <c r="Q510" s="19"/>
    </row>
    <row r="511" spans="17:17" ht="15.75" customHeight="1">
      <c r="Q511" s="19"/>
    </row>
    <row r="512" spans="17:17" ht="15.75" customHeight="1">
      <c r="Q512" s="19"/>
    </row>
    <row r="513" spans="17:17" ht="15.75" customHeight="1">
      <c r="Q513" s="19"/>
    </row>
    <row r="514" spans="17:17" ht="15.75" customHeight="1">
      <c r="Q514" s="19"/>
    </row>
    <row r="515" spans="17:17" ht="15.75" customHeight="1">
      <c r="Q515" s="19"/>
    </row>
    <row r="516" spans="17:17" ht="15.75" customHeight="1">
      <c r="Q516" s="19"/>
    </row>
    <row r="517" spans="17:17" ht="15.75" customHeight="1">
      <c r="Q517" s="19"/>
    </row>
    <row r="518" spans="17:17" ht="15.75" customHeight="1">
      <c r="Q518" s="19"/>
    </row>
    <row r="519" spans="17:17" ht="15.75" customHeight="1">
      <c r="Q519" s="19"/>
    </row>
    <row r="520" spans="17:17" ht="15.75" customHeight="1">
      <c r="Q520" s="19"/>
    </row>
    <row r="521" spans="17:17" ht="15.75" customHeight="1">
      <c r="Q521" s="19"/>
    </row>
    <row r="522" spans="17:17" ht="15.75" customHeight="1">
      <c r="Q522" s="19"/>
    </row>
    <row r="523" spans="17:17" ht="15.75" customHeight="1">
      <c r="Q523" s="19"/>
    </row>
    <row r="524" spans="17:17" ht="15.75" customHeight="1">
      <c r="Q524" s="19"/>
    </row>
    <row r="525" spans="17:17" ht="15.75" customHeight="1">
      <c r="Q525" s="19"/>
    </row>
    <row r="526" spans="17:17" ht="15.75" customHeight="1">
      <c r="Q526" s="19"/>
    </row>
    <row r="527" spans="17:17" ht="15.75" customHeight="1">
      <c r="Q527" s="19"/>
    </row>
    <row r="528" spans="17:17" ht="15.75" customHeight="1">
      <c r="Q528" s="19"/>
    </row>
    <row r="529" spans="17:17" ht="15.75" customHeight="1">
      <c r="Q529" s="19"/>
    </row>
    <row r="530" spans="17:17" ht="15.75" customHeight="1">
      <c r="Q530" s="19"/>
    </row>
    <row r="531" spans="17:17" ht="15.75" customHeight="1">
      <c r="Q531" s="19"/>
    </row>
    <row r="532" spans="17:17" ht="15.75" customHeight="1">
      <c r="Q532" s="19"/>
    </row>
    <row r="533" spans="17:17" ht="15.75" customHeight="1">
      <c r="Q533" s="19"/>
    </row>
    <row r="534" spans="17:17" ht="15.75" customHeight="1">
      <c r="Q534" s="19"/>
    </row>
    <row r="535" spans="17:17" ht="15.75" customHeight="1">
      <c r="Q535" s="19"/>
    </row>
    <row r="536" spans="17:17" ht="15.75" customHeight="1">
      <c r="Q536" s="19"/>
    </row>
    <row r="537" spans="17:17" ht="15.75" customHeight="1">
      <c r="Q537" s="19"/>
    </row>
    <row r="538" spans="17:17" ht="15.75" customHeight="1">
      <c r="Q538" s="19"/>
    </row>
    <row r="539" spans="17:17" ht="15.75" customHeight="1">
      <c r="Q539" s="19"/>
    </row>
    <row r="540" spans="17:17" ht="15.75" customHeight="1">
      <c r="Q540" s="19"/>
    </row>
    <row r="541" spans="17:17" ht="15.75" customHeight="1">
      <c r="Q541" s="19"/>
    </row>
    <row r="542" spans="17:17" ht="15.75" customHeight="1">
      <c r="Q542" s="19"/>
    </row>
    <row r="543" spans="17:17" ht="15.75" customHeight="1">
      <c r="Q543" s="19"/>
    </row>
    <row r="544" spans="17:17" ht="15.75" customHeight="1">
      <c r="Q544" s="19"/>
    </row>
    <row r="545" spans="17:17" ht="15.75" customHeight="1">
      <c r="Q545" s="19"/>
    </row>
    <row r="546" spans="17:17" ht="15.75" customHeight="1">
      <c r="Q546" s="19"/>
    </row>
    <row r="547" spans="17:17" ht="15.75" customHeight="1">
      <c r="Q547" s="19"/>
    </row>
    <row r="548" spans="17:17" ht="15.75" customHeight="1">
      <c r="Q548" s="19"/>
    </row>
    <row r="549" spans="17:17" ht="15.75" customHeight="1">
      <c r="Q549" s="19"/>
    </row>
    <row r="550" spans="17:17" ht="15.75" customHeight="1">
      <c r="Q550" s="19"/>
    </row>
    <row r="551" spans="17:17" ht="15.75" customHeight="1">
      <c r="Q551" s="19"/>
    </row>
    <row r="552" spans="17:17" ht="15.75" customHeight="1">
      <c r="Q552" s="19"/>
    </row>
    <row r="553" spans="17:17" ht="15.75" customHeight="1">
      <c r="Q553" s="19"/>
    </row>
    <row r="554" spans="17:17" ht="15.75" customHeight="1">
      <c r="Q554" s="19"/>
    </row>
    <row r="555" spans="17:17" ht="15.75" customHeight="1">
      <c r="Q555" s="19"/>
    </row>
    <row r="556" spans="17:17" ht="15.75" customHeight="1">
      <c r="Q556" s="19"/>
    </row>
    <row r="557" spans="17:17" ht="15.75" customHeight="1">
      <c r="Q557" s="19"/>
    </row>
    <row r="558" spans="17:17" ht="15.75" customHeight="1">
      <c r="Q558" s="19"/>
    </row>
    <row r="559" spans="17:17" ht="15.75" customHeight="1">
      <c r="Q559" s="19"/>
    </row>
    <row r="560" spans="17:17" ht="15.75" customHeight="1">
      <c r="Q560" s="19"/>
    </row>
    <row r="561" spans="17:17" ht="15.75" customHeight="1">
      <c r="Q561" s="19"/>
    </row>
    <row r="562" spans="17:17" ht="15.75" customHeight="1">
      <c r="Q562" s="19"/>
    </row>
    <row r="563" spans="17:17" ht="15.75" customHeight="1">
      <c r="Q563" s="19"/>
    </row>
    <row r="564" spans="17:17" ht="15.75" customHeight="1">
      <c r="Q564" s="19"/>
    </row>
    <row r="565" spans="17:17" ht="15.75" customHeight="1">
      <c r="Q565" s="19"/>
    </row>
    <row r="566" spans="17:17" ht="15.75" customHeight="1">
      <c r="Q566" s="19"/>
    </row>
    <row r="567" spans="17:17" ht="15.75" customHeight="1">
      <c r="Q567" s="19"/>
    </row>
    <row r="568" spans="17:17" ht="15.75" customHeight="1">
      <c r="Q568" s="19"/>
    </row>
    <row r="569" spans="17:17" ht="15.75" customHeight="1">
      <c r="Q569" s="19"/>
    </row>
    <row r="570" spans="17:17" ht="15.75" customHeight="1">
      <c r="Q570" s="19"/>
    </row>
    <row r="571" spans="17:17" ht="15.75" customHeight="1">
      <c r="Q571" s="19"/>
    </row>
    <row r="572" spans="17:17" ht="15.75" customHeight="1">
      <c r="Q572" s="19"/>
    </row>
    <row r="573" spans="17:17" ht="15.75" customHeight="1">
      <c r="Q573" s="19"/>
    </row>
    <row r="574" spans="17:17" ht="15.75" customHeight="1">
      <c r="Q574" s="19"/>
    </row>
    <row r="575" spans="17:17" ht="15.75" customHeight="1">
      <c r="Q575" s="19"/>
    </row>
    <row r="576" spans="17:17" ht="15.75" customHeight="1">
      <c r="Q576" s="19"/>
    </row>
    <row r="577" spans="17:17" ht="15.75" customHeight="1">
      <c r="Q577" s="19"/>
    </row>
    <row r="578" spans="17:17" ht="15.75" customHeight="1">
      <c r="Q578" s="19"/>
    </row>
    <row r="579" spans="17:17" ht="15.75" customHeight="1">
      <c r="Q579" s="19"/>
    </row>
    <row r="580" spans="17:17" ht="15.75" customHeight="1">
      <c r="Q580" s="19"/>
    </row>
    <row r="581" spans="17:17" ht="15.75" customHeight="1">
      <c r="Q581" s="19"/>
    </row>
    <row r="582" spans="17:17" ht="15.75" customHeight="1">
      <c r="Q582" s="19"/>
    </row>
    <row r="583" spans="17:17" ht="15.75" customHeight="1">
      <c r="Q583" s="19"/>
    </row>
    <row r="584" spans="17:17" ht="15.75" customHeight="1">
      <c r="Q584" s="19"/>
    </row>
    <row r="585" spans="17:17" ht="15.75" customHeight="1">
      <c r="Q585" s="19"/>
    </row>
    <row r="586" spans="17:17" ht="15.75" customHeight="1">
      <c r="Q586" s="19"/>
    </row>
    <row r="587" spans="17:17" ht="15.75" customHeight="1">
      <c r="Q587" s="19"/>
    </row>
    <row r="588" spans="17:17" ht="15.75" customHeight="1">
      <c r="Q588" s="19"/>
    </row>
    <row r="589" spans="17:17" ht="15.75" customHeight="1">
      <c r="Q589" s="19"/>
    </row>
    <row r="590" spans="17:17" ht="15.75" customHeight="1">
      <c r="Q590" s="19"/>
    </row>
    <row r="591" spans="17:17" ht="15.75" customHeight="1">
      <c r="Q591" s="19"/>
    </row>
    <row r="592" spans="17:17" ht="15.75" customHeight="1">
      <c r="Q592" s="19"/>
    </row>
    <row r="593" spans="17:17" ht="15.75" customHeight="1">
      <c r="Q593" s="19"/>
    </row>
    <row r="594" spans="17:17" ht="15.75" customHeight="1">
      <c r="Q594" s="19"/>
    </row>
    <row r="595" spans="17:17" ht="15.75" customHeight="1">
      <c r="Q595" s="19"/>
    </row>
    <row r="596" spans="17:17" ht="15.75" customHeight="1">
      <c r="Q596" s="19"/>
    </row>
    <row r="597" spans="17:17" ht="15.75" customHeight="1">
      <c r="Q597" s="19"/>
    </row>
    <row r="598" spans="17:17" ht="15.75" customHeight="1">
      <c r="Q598" s="19"/>
    </row>
    <row r="599" spans="17:17" ht="15.75" customHeight="1">
      <c r="Q599" s="19"/>
    </row>
    <row r="600" spans="17:17" ht="15.75" customHeight="1">
      <c r="Q600" s="19"/>
    </row>
    <row r="601" spans="17:17" ht="15.75" customHeight="1">
      <c r="Q601" s="19"/>
    </row>
    <row r="602" spans="17:17" ht="15.75" customHeight="1">
      <c r="Q602" s="19"/>
    </row>
    <row r="603" spans="17:17" ht="15.75" customHeight="1">
      <c r="Q603" s="19"/>
    </row>
    <row r="604" spans="17:17" ht="15.75" customHeight="1">
      <c r="Q604" s="19"/>
    </row>
    <row r="605" spans="17:17" ht="15.75" customHeight="1">
      <c r="Q605" s="19"/>
    </row>
    <row r="606" spans="17:17" ht="15.75" customHeight="1">
      <c r="Q606" s="19"/>
    </row>
    <row r="607" spans="17:17" ht="15.75" customHeight="1">
      <c r="Q607" s="19"/>
    </row>
    <row r="608" spans="17:17" ht="15.75" customHeight="1">
      <c r="Q608" s="19"/>
    </row>
    <row r="609" spans="17:17" ht="15.75" customHeight="1">
      <c r="Q609" s="19"/>
    </row>
    <row r="610" spans="17:17" ht="15.75" customHeight="1">
      <c r="Q610" s="19"/>
    </row>
    <row r="611" spans="17:17" ht="15.75" customHeight="1">
      <c r="Q611" s="19"/>
    </row>
    <row r="612" spans="17:17" ht="15.75" customHeight="1">
      <c r="Q612" s="19"/>
    </row>
    <row r="613" spans="17:17" ht="15.75" customHeight="1">
      <c r="Q613" s="19"/>
    </row>
    <row r="614" spans="17:17" ht="15.75" customHeight="1">
      <c r="Q614" s="19"/>
    </row>
    <row r="615" spans="17:17" ht="15.75" customHeight="1">
      <c r="Q615" s="19"/>
    </row>
    <row r="616" spans="17:17" ht="15.75" customHeight="1">
      <c r="Q616" s="19"/>
    </row>
    <row r="617" spans="17:17" ht="15.75" customHeight="1">
      <c r="Q617" s="19"/>
    </row>
    <row r="618" spans="17:17" ht="15.75" customHeight="1">
      <c r="Q618" s="19"/>
    </row>
    <row r="619" spans="17:17" ht="15.75" customHeight="1">
      <c r="Q619" s="19"/>
    </row>
    <row r="620" spans="17:17" ht="15.75" customHeight="1">
      <c r="Q620" s="19"/>
    </row>
    <row r="621" spans="17:17" ht="15.75" customHeight="1">
      <c r="Q621" s="19"/>
    </row>
    <row r="622" spans="17:17" ht="15.75" customHeight="1">
      <c r="Q622" s="19"/>
    </row>
    <row r="623" spans="17:17" ht="15.75" customHeight="1">
      <c r="Q623" s="19"/>
    </row>
    <row r="624" spans="17:17" ht="15.75" customHeight="1">
      <c r="Q624" s="19"/>
    </row>
    <row r="625" spans="17:17" ht="15.75" customHeight="1">
      <c r="Q625" s="19"/>
    </row>
    <row r="626" spans="17:17" ht="15.75" customHeight="1">
      <c r="Q626" s="19"/>
    </row>
    <row r="627" spans="17:17" ht="15.75" customHeight="1">
      <c r="Q627" s="19"/>
    </row>
    <row r="628" spans="17:17" ht="15.75" customHeight="1">
      <c r="Q628" s="19"/>
    </row>
    <row r="629" spans="17:17" ht="15.75" customHeight="1">
      <c r="Q629" s="19"/>
    </row>
    <row r="630" spans="17:17" ht="15.75" customHeight="1">
      <c r="Q630" s="19"/>
    </row>
    <row r="631" spans="17:17" ht="15.75" customHeight="1">
      <c r="Q631" s="19"/>
    </row>
    <row r="632" spans="17:17" ht="15.75" customHeight="1">
      <c r="Q632" s="19"/>
    </row>
    <row r="633" spans="17:17" ht="15.75" customHeight="1">
      <c r="Q633" s="19"/>
    </row>
    <row r="634" spans="17:17" ht="15.75" customHeight="1">
      <c r="Q634" s="19"/>
    </row>
    <row r="635" spans="17:17" ht="15.75" customHeight="1">
      <c r="Q635" s="19"/>
    </row>
    <row r="636" spans="17:17" ht="15.75" customHeight="1">
      <c r="Q636" s="19"/>
    </row>
    <row r="637" spans="17:17" ht="15.75" customHeight="1">
      <c r="Q637" s="19"/>
    </row>
    <row r="638" spans="17:17" ht="15.75" customHeight="1">
      <c r="Q638" s="19"/>
    </row>
    <row r="639" spans="17:17" ht="15.75" customHeight="1">
      <c r="Q639" s="19"/>
    </row>
    <row r="640" spans="17:17" ht="15.75" customHeight="1">
      <c r="Q640" s="19"/>
    </row>
    <row r="641" spans="17:17" ht="15.75" customHeight="1">
      <c r="Q641" s="19"/>
    </row>
    <row r="642" spans="17:17" ht="15.75" customHeight="1">
      <c r="Q642" s="19"/>
    </row>
    <row r="643" spans="17:17" ht="15.75" customHeight="1">
      <c r="Q643" s="19"/>
    </row>
    <row r="644" spans="17:17" ht="15.75" customHeight="1">
      <c r="Q644" s="19"/>
    </row>
    <row r="645" spans="17:17" ht="15.75" customHeight="1">
      <c r="Q645" s="19"/>
    </row>
    <row r="646" spans="17:17" ht="15.75" customHeight="1">
      <c r="Q646" s="19"/>
    </row>
    <row r="647" spans="17:17" ht="15.75" customHeight="1">
      <c r="Q647" s="19"/>
    </row>
    <row r="648" spans="17:17" ht="15.75" customHeight="1">
      <c r="Q648" s="19"/>
    </row>
    <row r="649" spans="17:17" ht="15.75" customHeight="1">
      <c r="Q649" s="19"/>
    </row>
    <row r="650" spans="17:17" ht="15.75" customHeight="1">
      <c r="Q650" s="19"/>
    </row>
    <row r="651" spans="17:17" ht="15.75" customHeight="1">
      <c r="Q651" s="19"/>
    </row>
    <row r="652" spans="17:17" ht="15.75" customHeight="1">
      <c r="Q652" s="19"/>
    </row>
    <row r="653" spans="17:17" ht="15.75" customHeight="1">
      <c r="Q653" s="19"/>
    </row>
    <row r="654" spans="17:17" ht="15.75" customHeight="1">
      <c r="Q654" s="19"/>
    </row>
    <row r="655" spans="17:17" ht="15.75" customHeight="1">
      <c r="Q655" s="19"/>
    </row>
    <row r="656" spans="17:17" ht="15.75" customHeight="1">
      <c r="Q656" s="19"/>
    </row>
    <row r="657" spans="17:17" ht="15.75" customHeight="1">
      <c r="Q657" s="19"/>
    </row>
    <row r="658" spans="17:17" ht="15.75" customHeight="1">
      <c r="Q658" s="19"/>
    </row>
    <row r="659" spans="17:17" ht="15.75" customHeight="1">
      <c r="Q659" s="19"/>
    </row>
    <row r="660" spans="17:17" ht="15.75" customHeight="1">
      <c r="Q660" s="19"/>
    </row>
    <row r="661" spans="17:17" ht="15.75" customHeight="1">
      <c r="Q661" s="19"/>
    </row>
    <row r="662" spans="17:17" ht="15.75" customHeight="1">
      <c r="Q662" s="19"/>
    </row>
    <row r="663" spans="17:17" ht="15.75" customHeight="1">
      <c r="Q663" s="19"/>
    </row>
    <row r="664" spans="17:17" ht="15.75" customHeight="1">
      <c r="Q664" s="19"/>
    </row>
    <row r="665" spans="17:17" ht="15.75" customHeight="1">
      <c r="Q665" s="19"/>
    </row>
    <row r="666" spans="17:17" ht="15.75" customHeight="1">
      <c r="Q666" s="19"/>
    </row>
    <row r="667" spans="17:17" ht="15.75" customHeight="1">
      <c r="Q667" s="19"/>
    </row>
    <row r="668" spans="17:17" ht="15.75" customHeight="1">
      <c r="Q668" s="19"/>
    </row>
    <row r="669" spans="17:17" ht="15.75" customHeight="1">
      <c r="Q669" s="19"/>
    </row>
    <row r="670" spans="17:17" ht="15.75" customHeight="1">
      <c r="Q670" s="19"/>
    </row>
    <row r="671" spans="17:17" ht="15.75" customHeight="1">
      <c r="Q671" s="19"/>
    </row>
    <row r="672" spans="17:17" ht="15.75" customHeight="1">
      <c r="Q672" s="19"/>
    </row>
    <row r="673" spans="17:17" ht="15.75" customHeight="1">
      <c r="Q673" s="19"/>
    </row>
    <row r="674" spans="17:17" ht="15.75" customHeight="1">
      <c r="Q674" s="19"/>
    </row>
    <row r="675" spans="17:17" ht="15.75" customHeight="1">
      <c r="Q675" s="19"/>
    </row>
    <row r="676" spans="17:17" ht="15.75" customHeight="1">
      <c r="Q676" s="19"/>
    </row>
    <row r="677" spans="17:17" ht="15.75" customHeight="1">
      <c r="Q677" s="19"/>
    </row>
    <row r="678" spans="17:17" ht="15.75" customHeight="1">
      <c r="Q678" s="19"/>
    </row>
    <row r="679" spans="17:17" ht="15.75" customHeight="1">
      <c r="Q679" s="19"/>
    </row>
    <row r="680" spans="17:17" ht="15.75" customHeight="1">
      <c r="Q680" s="19"/>
    </row>
    <row r="681" spans="17:17" ht="15.75" customHeight="1">
      <c r="Q681" s="19"/>
    </row>
    <row r="682" spans="17:17" ht="15.75" customHeight="1">
      <c r="Q682" s="19"/>
    </row>
    <row r="683" spans="17:17" ht="15.75" customHeight="1">
      <c r="Q683" s="19"/>
    </row>
    <row r="684" spans="17:17" ht="15.75" customHeight="1">
      <c r="Q684" s="19"/>
    </row>
    <row r="685" spans="17:17" ht="15.75" customHeight="1">
      <c r="Q685" s="19"/>
    </row>
    <row r="686" spans="17:17" ht="15.75" customHeight="1">
      <c r="Q686" s="19"/>
    </row>
    <row r="687" spans="17:17" ht="15.75" customHeight="1">
      <c r="Q687" s="19"/>
    </row>
    <row r="688" spans="17:17" ht="15.75" customHeight="1">
      <c r="Q688" s="19"/>
    </row>
    <row r="689" spans="17:17" ht="15.75" customHeight="1">
      <c r="Q689" s="19"/>
    </row>
    <row r="690" spans="17:17" ht="15.75" customHeight="1">
      <c r="Q690" s="19"/>
    </row>
    <row r="691" spans="17:17" ht="15.75" customHeight="1">
      <c r="Q691" s="19"/>
    </row>
    <row r="692" spans="17:17" ht="15.75" customHeight="1">
      <c r="Q692" s="19"/>
    </row>
    <row r="693" spans="17:17" ht="15.75" customHeight="1">
      <c r="Q693" s="19"/>
    </row>
    <row r="694" spans="17:17" ht="15.75" customHeight="1">
      <c r="Q694" s="19"/>
    </row>
    <row r="695" spans="17:17" ht="15.75" customHeight="1">
      <c r="Q695" s="19"/>
    </row>
    <row r="696" spans="17:17" ht="15.75" customHeight="1">
      <c r="Q696" s="19"/>
    </row>
    <row r="697" spans="17:17" ht="15.75" customHeight="1">
      <c r="Q697" s="19"/>
    </row>
    <row r="698" spans="17:17" ht="15.75" customHeight="1">
      <c r="Q698" s="19"/>
    </row>
    <row r="699" spans="17:17" ht="15.75" customHeight="1">
      <c r="Q699" s="19"/>
    </row>
    <row r="700" spans="17:17" ht="15.75" customHeight="1">
      <c r="Q700" s="19"/>
    </row>
    <row r="701" spans="17:17" ht="15.75" customHeight="1">
      <c r="Q701" s="19"/>
    </row>
    <row r="702" spans="17:17" ht="15.75" customHeight="1">
      <c r="Q702" s="19"/>
    </row>
    <row r="703" spans="17:17" ht="15.75" customHeight="1">
      <c r="Q703" s="19"/>
    </row>
    <row r="704" spans="17:17" ht="15.75" customHeight="1">
      <c r="Q704" s="19"/>
    </row>
    <row r="705" spans="17:17" ht="15.75" customHeight="1">
      <c r="Q705" s="19"/>
    </row>
    <row r="706" spans="17:17" ht="15.75" customHeight="1">
      <c r="Q706" s="19"/>
    </row>
    <row r="707" spans="17:17" ht="15.75" customHeight="1">
      <c r="Q707" s="19"/>
    </row>
    <row r="708" spans="17:17" ht="15.75" customHeight="1">
      <c r="Q708" s="19"/>
    </row>
    <row r="709" spans="17:17" ht="15.75" customHeight="1">
      <c r="Q709" s="19"/>
    </row>
    <row r="710" spans="17:17" ht="15.75" customHeight="1">
      <c r="Q710" s="19"/>
    </row>
    <row r="711" spans="17:17" ht="15.75" customHeight="1">
      <c r="Q711" s="19"/>
    </row>
    <row r="712" spans="17:17" ht="15.75" customHeight="1">
      <c r="Q712" s="19"/>
    </row>
    <row r="713" spans="17:17" ht="15.75" customHeight="1">
      <c r="Q713" s="19"/>
    </row>
    <row r="714" spans="17:17" ht="15.75" customHeight="1">
      <c r="Q714" s="19"/>
    </row>
    <row r="715" spans="17:17" ht="15.75" customHeight="1">
      <c r="Q715" s="19"/>
    </row>
    <row r="716" spans="17:17" ht="15.75" customHeight="1">
      <c r="Q716" s="19"/>
    </row>
    <row r="717" spans="17:17" ht="15.75" customHeight="1">
      <c r="Q717" s="19"/>
    </row>
    <row r="718" spans="17:17" ht="15.75" customHeight="1">
      <c r="Q718" s="19"/>
    </row>
    <row r="719" spans="17:17" ht="15.75" customHeight="1">
      <c r="Q719" s="19"/>
    </row>
    <row r="720" spans="17:17" ht="15.75" customHeight="1">
      <c r="Q720" s="19"/>
    </row>
    <row r="721" spans="17:17" ht="15.75" customHeight="1">
      <c r="Q721" s="19"/>
    </row>
    <row r="722" spans="17:17" ht="15.75" customHeight="1">
      <c r="Q722" s="19"/>
    </row>
    <row r="723" spans="17:17" ht="15.75" customHeight="1">
      <c r="Q723" s="19"/>
    </row>
    <row r="724" spans="17:17" ht="15.75" customHeight="1">
      <c r="Q724" s="19"/>
    </row>
    <row r="725" spans="17:17" ht="15.75" customHeight="1">
      <c r="Q725" s="19"/>
    </row>
    <row r="726" spans="17:17" ht="15.75" customHeight="1">
      <c r="Q726" s="19"/>
    </row>
    <row r="727" spans="17:17" ht="15.75" customHeight="1">
      <c r="Q727" s="19"/>
    </row>
    <row r="728" spans="17:17" ht="15.75" customHeight="1">
      <c r="Q728" s="19"/>
    </row>
    <row r="729" spans="17:17" ht="15.75" customHeight="1">
      <c r="Q729" s="19"/>
    </row>
    <row r="730" spans="17:17" ht="15.75" customHeight="1">
      <c r="Q730" s="19"/>
    </row>
    <row r="731" spans="17:17" ht="15.75" customHeight="1">
      <c r="Q731" s="19"/>
    </row>
    <row r="732" spans="17:17" ht="15.75" customHeight="1">
      <c r="Q732" s="19"/>
    </row>
    <row r="733" spans="17:17" ht="15.75" customHeight="1">
      <c r="Q733" s="19"/>
    </row>
    <row r="734" spans="17:17" ht="15.75" customHeight="1">
      <c r="Q734" s="19"/>
    </row>
    <row r="735" spans="17:17" ht="15.75" customHeight="1">
      <c r="Q735" s="19"/>
    </row>
    <row r="736" spans="17:17" ht="15.75" customHeight="1">
      <c r="Q736" s="19"/>
    </row>
    <row r="737" spans="17:17" ht="15.75" customHeight="1">
      <c r="Q737" s="19"/>
    </row>
    <row r="738" spans="17:17" ht="15.75" customHeight="1">
      <c r="Q738" s="19"/>
    </row>
    <row r="739" spans="17:17" ht="15.75" customHeight="1">
      <c r="Q739" s="19"/>
    </row>
    <row r="740" spans="17:17" ht="15.75" customHeight="1">
      <c r="Q740" s="19"/>
    </row>
    <row r="741" spans="17:17" ht="15.75" customHeight="1">
      <c r="Q741" s="19"/>
    </row>
    <row r="742" spans="17:17" ht="15.75" customHeight="1">
      <c r="Q742" s="19"/>
    </row>
    <row r="743" spans="17:17" ht="15.75" customHeight="1">
      <c r="Q743" s="19"/>
    </row>
    <row r="744" spans="17:17" ht="15.75" customHeight="1">
      <c r="Q744" s="19"/>
    </row>
    <row r="745" spans="17:17" ht="15.75" customHeight="1">
      <c r="Q745" s="19"/>
    </row>
    <row r="746" spans="17:17" ht="15.75" customHeight="1">
      <c r="Q746" s="19"/>
    </row>
    <row r="747" spans="17:17" ht="15.75" customHeight="1">
      <c r="Q747" s="19"/>
    </row>
    <row r="748" spans="17:17" ht="15.75" customHeight="1">
      <c r="Q748" s="19"/>
    </row>
    <row r="749" spans="17:17" ht="15.75" customHeight="1">
      <c r="Q749" s="19"/>
    </row>
    <row r="750" spans="17:17" ht="15.75" customHeight="1">
      <c r="Q750" s="19"/>
    </row>
    <row r="751" spans="17:17" ht="15.75" customHeight="1">
      <c r="Q751" s="19"/>
    </row>
    <row r="752" spans="17:17" ht="15.75" customHeight="1">
      <c r="Q752" s="19"/>
    </row>
    <row r="753" spans="17:17" ht="15.75" customHeight="1">
      <c r="Q753" s="19"/>
    </row>
    <row r="754" spans="17:17" ht="15.75" customHeight="1">
      <c r="Q754" s="19"/>
    </row>
    <row r="755" spans="17:17" ht="15.75" customHeight="1">
      <c r="Q755" s="19"/>
    </row>
    <row r="756" spans="17:17" ht="15.75" customHeight="1">
      <c r="Q756" s="19"/>
    </row>
    <row r="757" spans="17:17" ht="15.75" customHeight="1">
      <c r="Q757" s="19"/>
    </row>
    <row r="758" spans="17:17" ht="15.75" customHeight="1">
      <c r="Q758" s="19"/>
    </row>
    <row r="759" spans="17:17" ht="15.75" customHeight="1">
      <c r="Q759" s="19"/>
    </row>
    <row r="760" spans="17:17" ht="15.75" customHeight="1">
      <c r="Q760" s="19"/>
    </row>
    <row r="761" spans="17:17" ht="15.75" customHeight="1">
      <c r="Q761" s="19"/>
    </row>
    <row r="762" spans="17:17" ht="15.75" customHeight="1">
      <c r="Q762" s="19"/>
    </row>
    <row r="763" spans="17:17" ht="15.75" customHeight="1">
      <c r="Q763" s="19"/>
    </row>
    <row r="764" spans="17:17" ht="15.75" customHeight="1">
      <c r="Q764" s="19"/>
    </row>
    <row r="765" spans="17:17" ht="15.75" customHeight="1">
      <c r="Q765" s="19"/>
    </row>
    <row r="766" spans="17:17" ht="15.75" customHeight="1">
      <c r="Q766" s="19"/>
    </row>
    <row r="767" spans="17:17" ht="15.75" customHeight="1">
      <c r="Q767" s="19"/>
    </row>
    <row r="768" spans="17:17" ht="15.75" customHeight="1">
      <c r="Q768" s="19"/>
    </row>
    <row r="769" spans="17:17" ht="15.75" customHeight="1">
      <c r="Q769" s="19"/>
    </row>
    <row r="770" spans="17:17" ht="15.75" customHeight="1">
      <c r="Q770" s="19"/>
    </row>
    <row r="771" spans="17:17" ht="15.75" customHeight="1">
      <c r="Q771" s="19"/>
    </row>
    <row r="772" spans="17:17" ht="15.75" customHeight="1">
      <c r="Q772" s="19"/>
    </row>
    <row r="773" spans="17:17" ht="15.75" customHeight="1">
      <c r="Q773" s="19"/>
    </row>
    <row r="774" spans="17:17" ht="15.75" customHeight="1">
      <c r="Q774" s="19"/>
    </row>
    <row r="775" spans="17:17" ht="15.75" customHeight="1">
      <c r="Q775" s="19"/>
    </row>
    <row r="776" spans="17:17" ht="15.75" customHeight="1">
      <c r="Q776" s="19"/>
    </row>
    <row r="777" spans="17:17" ht="15.75" customHeight="1">
      <c r="Q777" s="19"/>
    </row>
    <row r="778" spans="17:17" ht="15.75" customHeight="1">
      <c r="Q778" s="19"/>
    </row>
    <row r="779" spans="17:17" ht="15.75" customHeight="1">
      <c r="Q779" s="19"/>
    </row>
    <row r="780" spans="17:17" ht="15.75" customHeight="1">
      <c r="Q780" s="19"/>
    </row>
    <row r="781" spans="17:17" ht="15.75" customHeight="1">
      <c r="Q781" s="19"/>
    </row>
    <row r="782" spans="17:17" ht="15.75" customHeight="1">
      <c r="Q782" s="19"/>
    </row>
    <row r="783" spans="17:17" ht="15.75" customHeight="1">
      <c r="Q783" s="19"/>
    </row>
    <row r="784" spans="17:17" ht="15.75" customHeight="1">
      <c r="Q784" s="19"/>
    </row>
    <row r="785" spans="17:17" ht="15.75" customHeight="1">
      <c r="Q785" s="19"/>
    </row>
    <row r="786" spans="17:17" ht="15.75" customHeight="1">
      <c r="Q786" s="19"/>
    </row>
    <row r="787" spans="17:17" ht="15.75" customHeight="1">
      <c r="Q787" s="19"/>
    </row>
    <row r="788" spans="17:17" ht="15.75" customHeight="1">
      <c r="Q788" s="19"/>
    </row>
    <row r="789" spans="17:17" ht="15.75" customHeight="1">
      <c r="Q789" s="19"/>
    </row>
    <row r="790" spans="17:17" ht="15.75" customHeight="1">
      <c r="Q790" s="19"/>
    </row>
    <row r="791" spans="17:17" ht="15.75" customHeight="1">
      <c r="Q791" s="19"/>
    </row>
    <row r="792" spans="17:17" ht="15.75" customHeight="1">
      <c r="Q792" s="19"/>
    </row>
    <row r="793" spans="17:17" ht="15.75" customHeight="1">
      <c r="Q793" s="19"/>
    </row>
    <row r="794" spans="17:17" ht="15.75" customHeight="1">
      <c r="Q794" s="19"/>
    </row>
    <row r="795" spans="17:17" ht="15.75" customHeight="1">
      <c r="Q795" s="19"/>
    </row>
    <row r="796" spans="17:17" ht="15.75" customHeight="1">
      <c r="Q796" s="19"/>
    </row>
    <row r="797" spans="17:17" ht="15.75" customHeight="1">
      <c r="Q797" s="19"/>
    </row>
    <row r="798" spans="17:17" ht="15.75" customHeight="1">
      <c r="Q798" s="19"/>
    </row>
    <row r="799" spans="17:17" ht="15.75" customHeight="1">
      <c r="Q799" s="19"/>
    </row>
    <row r="800" spans="17:17" ht="15.75" customHeight="1">
      <c r="Q800" s="19"/>
    </row>
    <row r="801" spans="17:17" ht="15.75" customHeight="1">
      <c r="Q801" s="19"/>
    </row>
    <row r="802" spans="17:17" ht="15.75" customHeight="1">
      <c r="Q802" s="19"/>
    </row>
    <row r="803" spans="17:17" ht="15.75" customHeight="1">
      <c r="Q803" s="19"/>
    </row>
    <row r="804" spans="17:17" ht="15.75" customHeight="1">
      <c r="Q804" s="19"/>
    </row>
    <row r="805" spans="17:17" ht="15.75" customHeight="1">
      <c r="Q805" s="19"/>
    </row>
    <row r="806" spans="17:17" ht="15.75" customHeight="1">
      <c r="Q806" s="19"/>
    </row>
    <row r="807" spans="17:17" ht="15.75" customHeight="1">
      <c r="Q807" s="19"/>
    </row>
    <row r="808" spans="17:17" ht="15.75" customHeight="1">
      <c r="Q808" s="19"/>
    </row>
    <row r="809" spans="17:17" ht="15.75" customHeight="1">
      <c r="Q809" s="19"/>
    </row>
    <row r="810" spans="17:17" ht="15.75" customHeight="1">
      <c r="Q810" s="19"/>
    </row>
    <row r="811" spans="17:17" ht="15.75" customHeight="1">
      <c r="Q811" s="19"/>
    </row>
    <row r="812" spans="17:17" ht="15.75" customHeight="1">
      <c r="Q812" s="19"/>
    </row>
    <row r="813" spans="17:17" ht="15.75" customHeight="1">
      <c r="Q813" s="19"/>
    </row>
    <row r="814" spans="17:17" ht="15.75" customHeight="1">
      <c r="Q814" s="19"/>
    </row>
    <row r="815" spans="17:17" ht="15.75" customHeight="1">
      <c r="Q815" s="19"/>
    </row>
    <row r="816" spans="17:17" ht="15.75" customHeight="1">
      <c r="Q816" s="19"/>
    </row>
    <row r="817" spans="17:17" ht="15.75" customHeight="1">
      <c r="Q817" s="19"/>
    </row>
    <row r="818" spans="17:17" ht="15.75" customHeight="1">
      <c r="Q818" s="19"/>
    </row>
    <row r="819" spans="17:17" ht="15.75" customHeight="1">
      <c r="Q819" s="19"/>
    </row>
    <row r="820" spans="17:17" ht="15.75" customHeight="1">
      <c r="Q820" s="19"/>
    </row>
    <row r="821" spans="17:17" ht="15.75" customHeight="1">
      <c r="Q821" s="19"/>
    </row>
    <row r="822" spans="17:17" ht="15.75" customHeight="1">
      <c r="Q822" s="19"/>
    </row>
    <row r="823" spans="17:17" ht="15.75" customHeight="1">
      <c r="Q823" s="19"/>
    </row>
    <row r="824" spans="17:17" ht="15.75" customHeight="1">
      <c r="Q824" s="19"/>
    </row>
    <row r="825" spans="17:17" ht="15.75" customHeight="1">
      <c r="Q825" s="19"/>
    </row>
    <row r="826" spans="17:17" ht="15.75" customHeight="1">
      <c r="Q826" s="19"/>
    </row>
    <row r="827" spans="17:17" ht="15.75" customHeight="1">
      <c r="Q827" s="19"/>
    </row>
    <row r="828" spans="17:17" ht="15.75" customHeight="1">
      <c r="Q828" s="19"/>
    </row>
    <row r="829" spans="17:17" ht="15.75" customHeight="1">
      <c r="Q829" s="19"/>
    </row>
    <row r="830" spans="17:17" ht="15.75" customHeight="1">
      <c r="Q830" s="19"/>
    </row>
    <row r="831" spans="17:17" ht="15.75" customHeight="1">
      <c r="Q831" s="19"/>
    </row>
    <row r="832" spans="17:17" ht="15.75" customHeight="1">
      <c r="Q832" s="19"/>
    </row>
    <row r="833" spans="17:17" ht="15.75" customHeight="1">
      <c r="Q833" s="19"/>
    </row>
    <row r="834" spans="17:17" ht="15.75" customHeight="1">
      <c r="Q834" s="19"/>
    </row>
    <row r="835" spans="17:17" ht="15.75" customHeight="1">
      <c r="Q835" s="19"/>
    </row>
    <row r="836" spans="17:17" ht="15.75" customHeight="1">
      <c r="Q836" s="19"/>
    </row>
    <row r="837" spans="17:17" ht="15.75" customHeight="1">
      <c r="Q837" s="19"/>
    </row>
    <row r="838" spans="17:17" ht="15.75" customHeight="1">
      <c r="Q838" s="19"/>
    </row>
    <row r="839" spans="17:17" ht="15.75" customHeight="1">
      <c r="Q839" s="19"/>
    </row>
    <row r="840" spans="17:17" ht="15.75" customHeight="1">
      <c r="Q840" s="19"/>
    </row>
    <row r="841" spans="17:17" ht="15.75" customHeight="1">
      <c r="Q841" s="19"/>
    </row>
    <row r="842" spans="17:17" ht="15.75" customHeight="1">
      <c r="Q842" s="19"/>
    </row>
    <row r="843" spans="17:17" ht="15.75" customHeight="1">
      <c r="Q843" s="19"/>
    </row>
    <row r="844" spans="17:17" ht="15.75" customHeight="1">
      <c r="Q844" s="19"/>
    </row>
    <row r="845" spans="17:17" ht="15.75" customHeight="1">
      <c r="Q845" s="19"/>
    </row>
    <row r="846" spans="17:17" ht="15.75" customHeight="1">
      <c r="Q846" s="19"/>
    </row>
    <row r="847" spans="17:17" ht="15.75" customHeight="1">
      <c r="Q847" s="19"/>
    </row>
    <row r="848" spans="17:17" ht="15.75" customHeight="1">
      <c r="Q848" s="19"/>
    </row>
    <row r="849" spans="17:17" ht="15.75" customHeight="1">
      <c r="Q849" s="19"/>
    </row>
    <row r="850" spans="17:17" ht="15.75" customHeight="1">
      <c r="Q850" s="19"/>
    </row>
    <row r="851" spans="17:17" ht="15.75" customHeight="1">
      <c r="Q851" s="19"/>
    </row>
    <row r="852" spans="17:17" ht="15.75" customHeight="1">
      <c r="Q852" s="19"/>
    </row>
    <row r="853" spans="17:17" ht="15.75" customHeight="1">
      <c r="Q853" s="19"/>
    </row>
    <row r="854" spans="17:17" ht="15.75" customHeight="1">
      <c r="Q854" s="19"/>
    </row>
    <row r="855" spans="17:17" ht="15.75" customHeight="1">
      <c r="Q855" s="19"/>
    </row>
    <row r="856" spans="17:17" ht="15.75" customHeight="1">
      <c r="Q856" s="19"/>
    </row>
    <row r="857" spans="17:17" ht="15.75" customHeight="1">
      <c r="Q857" s="19"/>
    </row>
    <row r="858" spans="17:17" ht="15.75" customHeight="1">
      <c r="Q858" s="19"/>
    </row>
    <row r="859" spans="17:17" ht="15.75" customHeight="1">
      <c r="Q859" s="19"/>
    </row>
    <row r="860" spans="17:17" ht="15.75" customHeight="1">
      <c r="Q860" s="19"/>
    </row>
    <row r="861" spans="17:17" ht="15.75" customHeight="1">
      <c r="Q861" s="19"/>
    </row>
    <row r="862" spans="17:17" ht="15.75" customHeight="1">
      <c r="Q862" s="19"/>
    </row>
    <row r="863" spans="17:17" ht="15.75" customHeight="1">
      <c r="Q863" s="19"/>
    </row>
    <row r="864" spans="17:17" ht="15.75" customHeight="1">
      <c r="Q864" s="19"/>
    </row>
    <row r="865" spans="17:17" ht="15.75" customHeight="1">
      <c r="Q865" s="19"/>
    </row>
    <row r="866" spans="17:17" ht="15.75" customHeight="1">
      <c r="Q866" s="19"/>
    </row>
    <row r="867" spans="17:17" ht="15.75" customHeight="1">
      <c r="Q867" s="19"/>
    </row>
    <row r="868" spans="17:17" ht="15.75" customHeight="1">
      <c r="Q868" s="19"/>
    </row>
    <row r="869" spans="17:17" ht="15.75" customHeight="1">
      <c r="Q869" s="19"/>
    </row>
    <row r="870" spans="17:17" ht="15.75" customHeight="1">
      <c r="Q870" s="19"/>
    </row>
    <row r="871" spans="17:17" ht="15.75" customHeight="1">
      <c r="Q871" s="19"/>
    </row>
    <row r="872" spans="17:17" ht="15.75" customHeight="1">
      <c r="Q872" s="19"/>
    </row>
    <row r="873" spans="17:17" ht="15.75" customHeight="1">
      <c r="Q873" s="19"/>
    </row>
    <row r="874" spans="17:17" ht="15.75" customHeight="1">
      <c r="Q874" s="19"/>
    </row>
    <row r="875" spans="17:17" ht="15.75" customHeight="1">
      <c r="Q875" s="19"/>
    </row>
    <row r="876" spans="17:17" ht="15.75" customHeight="1">
      <c r="Q876" s="19"/>
    </row>
    <row r="877" spans="17:17" ht="15.75" customHeight="1">
      <c r="Q877" s="19"/>
    </row>
    <row r="878" spans="17:17" ht="15.75" customHeight="1">
      <c r="Q878" s="19"/>
    </row>
    <row r="879" spans="17:17" ht="15.75" customHeight="1">
      <c r="Q879" s="19"/>
    </row>
    <row r="880" spans="17:17" ht="15.75" customHeight="1">
      <c r="Q880" s="19"/>
    </row>
    <row r="881" spans="17:17" ht="15.75" customHeight="1">
      <c r="Q881" s="19"/>
    </row>
    <row r="882" spans="17:17" ht="15.75" customHeight="1">
      <c r="Q882" s="19"/>
    </row>
    <row r="883" spans="17:17" ht="15.75" customHeight="1">
      <c r="Q883" s="19"/>
    </row>
    <row r="884" spans="17:17" ht="15.75" customHeight="1">
      <c r="Q884" s="19"/>
    </row>
    <row r="885" spans="17:17" ht="15.75" customHeight="1">
      <c r="Q885" s="19"/>
    </row>
    <row r="886" spans="17:17" ht="15.75" customHeight="1">
      <c r="Q886" s="19"/>
    </row>
    <row r="887" spans="17:17" ht="15.75" customHeight="1">
      <c r="Q887" s="19"/>
    </row>
    <row r="888" spans="17:17" ht="15.75" customHeight="1">
      <c r="Q888" s="19"/>
    </row>
    <row r="889" spans="17:17" ht="15.75" customHeight="1">
      <c r="Q889" s="19"/>
    </row>
    <row r="890" spans="17:17" ht="15.75" customHeight="1">
      <c r="Q890" s="19"/>
    </row>
    <row r="891" spans="17:17" ht="15.75" customHeight="1">
      <c r="Q891" s="19"/>
    </row>
    <row r="892" spans="17:17" ht="15.75" customHeight="1">
      <c r="Q892" s="19"/>
    </row>
    <row r="893" spans="17:17" ht="15.75" customHeight="1">
      <c r="Q893" s="19"/>
    </row>
    <row r="894" spans="17:17" ht="15.75" customHeight="1">
      <c r="Q894" s="19"/>
    </row>
    <row r="895" spans="17:17" ht="15.75" customHeight="1">
      <c r="Q895" s="19"/>
    </row>
    <row r="896" spans="17:17" ht="15.75" customHeight="1">
      <c r="Q896" s="19"/>
    </row>
    <row r="897" spans="17:17" ht="15.75" customHeight="1">
      <c r="Q897" s="19"/>
    </row>
    <row r="898" spans="17:17" ht="15.75" customHeight="1">
      <c r="Q898" s="19"/>
    </row>
    <row r="899" spans="17:17" ht="15.75" customHeight="1">
      <c r="Q899" s="19"/>
    </row>
    <row r="900" spans="17:17" ht="15.75" customHeight="1">
      <c r="Q900" s="19"/>
    </row>
    <row r="901" spans="17:17" ht="15.75" customHeight="1">
      <c r="Q901" s="19"/>
    </row>
    <row r="902" spans="17:17" ht="15.75" customHeight="1">
      <c r="Q902" s="19"/>
    </row>
    <row r="903" spans="17:17" ht="15.75" customHeight="1">
      <c r="Q903" s="19"/>
    </row>
    <row r="904" spans="17:17" ht="15.75" customHeight="1">
      <c r="Q904" s="19"/>
    </row>
    <row r="905" spans="17:17" ht="15.75" customHeight="1">
      <c r="Q905" s="19"/>
    </row>
    <row r="906" spans="17:17" ht="15.75" customHeight="1">
      <c r="Q906" s="19"/>
    </row>
    <row r="907" spans="17:17" ht="15.75" customHeight="1">
      <c r="Q907" s="19"/>
    </row>
    <row r="908" spans="17:17" ht="15.75" customHeight="1">
      <c r="Q908" s="19"/>
    </row>
    <row r="909" spans="17:17" ht="15.75" customHeight="1">
      <c r="Q909" s="19"/>
    </row>
    <row r="910" spans="17:17" ht="15.75" customHeight="1">
      <c r="Q910" s="19"/>
    </row>
    <row r="911" spans="17:17" ht="15.75" customHeight="1">
      <c r="Q911" s="19"/>
    </row>
    <row r="912" spans="17:17" ht="15.75" customHeight="1">
      <c r="Q912" s="19"/>
    </row>
    <row r="913" spans="17:17" ht="15.75" customHeight="1">
      <c r="Q913" s="19"/>
    </row>
    <row r="914" spans="17:17" ht="15.75" customHeight="1">
      <c r="Q914" s="19"/>
    </row>
    <row r="915" spans="17:17" ht="15.75" customHeight="1">
      <c r="Q915" s="19"/>
    </row>
    <row r="916" spans="17:17" ht="15.75" customHeight="1">
      <c r="Q916" s="19"/>
    </row>
    <row r="917" spans="17:17" ht="15.75" customHeight="1">
      <c r="Q917" s="19"/>
    </row>
    <row r="918" spans="17:17" ht="15.75" customHeight="1">
      <c r="Q918" s="19"/>
    </row>
    <row r="919" spans="17:17" ht="15.75" customHeight="1">
      <c r="Q919" s="19"/>
    </row>
    <row r="920" spans="17:17" ht="15.75" customHeight="1">
      <c r="Q920" s="19"/>
    </row>
    <row r="921" spans="17:17" ht="15.75" customHeight="1">
      <c r="Q921" s="19"/>
    </row>
    <row r="922" spans="17:17" ht="15.75" customHeight="1">
      <c r="Q922" s="19"/>
    </row>
    <row r="923" spans="17:17" ht="15.75" customHeight="1">
      <c r="Q923" s="19"/>
    </row>
    <row r="924" spans="17:17" ht="15.75" customHeight="1">
      <c r="Q924" s="19"/>
    </row>
    <row r="925" spans="17:17" ht="15.75" customHeight="1">
      <c r="Q925" s="19"/>
    </row>
    <row r="926" spans="17:17" ht="15.75" customHeight="1">
      <c r="Q926" s="19"/>
    </row>
    <row r="927" spans="17:17" ht="15.75" customHeight="1">
      <c r="Q927" s="19"/>
    </row>
    <row r="928" spans="17:17" ht="15.75" customHeight="1">
      <c r="Q928" s="19"/>
    </row>
    <row r="929" spans="17:17" ht="15.75" customHeight="1">
      <c r="Q929" s="19"/>
    </row>
    <row r="930" spans="17:17" ht="15.75" customHeight="1">
      <c r="Q930" s="19"/>
    </row>
    <row r="931" spans="17:17" ht="15.75" customHeight="1">
      <c r="Q931" s="19"/>
    </row>
    <row r="932" spans="17:17" ht="15.75" customHeight="1">
      <c r="Q932" s="19"/>
    </row>
    <row r="933" spans="17:17" ht="15.75" customHeight="1">
      <c r="Q933" s="19"/>
    </row>
    <row r="934" spans="17:17" ht="15.75" customHeight="1">
      <c r="Q934" s="19"/>
    </row>
    <row r="935" spans="17:17" ht="15.75" customHeight="1">
      <c r="Q935" s="19"/>
    </row>
    <row r="936" spans="17:17" ht="15.75" customHeight="1">
      <c r="Q936" s="19"/>
    </row>
    <row r="937" spans="17:17" ht="15.75" customHeight="1">
      <c r="Q937" s="19"/>
    </row>
    <row r="938" spans="17:17" ht="15.75" customHeight="1">
      <c r="Q938" s="19"/>
    </row>
    <row r="939" spans="17:17" ht="15.75" customHeight="1">
      <c r="Q939" s="19"/>
    </row>
    <row r="940" spans="17:17" ht="15.75" customHeight="1">
      <c r="Q940" s="19"/>
    </row>
    <row r="941" spans="17:17" ht="15.75" customHeight="1">
      <c r="Q941" s="19"/>
    </row>
    <row r="942" spans="17:17" ht="15.75" customHeight="1">
      <c r="Q942" s="19"/>
    </row>
    <row r="943" spans="17:17" ht="15.75" customHeight="1">
      <c r="Q943" s="19"/>
    </row>
    <row r="944" spans="17:17" ht="15.75" customHeight="1">
      <c r="Q944" s="19"/>
    </row>
    <row r="945" spans="17:17" ht="15.75" customHeight="1">
      <c r="Q945" s="19"/>
    </row>
    <row r="946" spans="17:17" ht="15.75" customHeight="1">
      <c r="Q946" s="19"/>
    </row>
    <row r="947" spans="17:17" ht="15.75" customHeight="1">
      <c r="Q947" s="19"/>
    </row>
    <row r="948" spans="17:17" ht="15.75" customHeight="1">
      <c r="Q948" s="19"/>
    </row>
    <row r="949" spans="17:17" ht="15.75" customHeight="1">
      <c r="Q949" s="19"/>
    </row>
    <row r="950" spans="17:17" ht="15.75" customHeight="1">
      <c r="Q950" s="19"/>
    </row>
    <row r="951" spans="17:17" ht="15.75" customHeight="1">
      <c r="Q951" s="19"/>
    </row>
    <row r="952" spans="17:17" ht="15.75" customHeight="1">
      <c r="Q952" s="19"/>
    </row>
    <row r="953" spans="17:17" ht="15.75" customHeight="1">
      <c r="Q953" s="19"/>
    </row>
    <row r="954" spans="17:17" ht="15.75" customHeight="1">
      <c r="Q954" s="19"/>
    </row>
    <row r="955" spans="17:17" ht="15.75" customHeight="1">
      <c r="Q955" s="19"/>
    </row>
    <row r="956" spans="17:17" ht="15.75" customHeight="1">
      <c r="Q956" s="19"/>
    </row>
    <row r="957" spans="17:17" ht="15.75" customHeight="1">
      <c r="Q957" s="19"/>
    </row>
    <row r="958" spans="17:17" ht="15.75" customHeight="1">
      <c r="Q958" s="19"/>
    </row>
    <row r="959" spans="17:17" ht="15.75" customHeight="1">
      <c r="Q959" s="19"/>
    </row>
    <row r="960" spans="17:17" ht="15.75" customHeight="1">
      <c r="Q960" s="19"/>
    </row>
    <row r="961" spans="17:17" ht="15.75" customHeight="1">
      <c r="Q961" s="19"/>
    </row>
    <row r="962" spans="17:17" ht="15.75" customHeight="1">
      <c r="Q962" s="19"/>
    </row>
    <row r="963" spans="17:17" ht="15.75" customHeight="1">
      <c r="Q963" s="19"/>
    </row>
    <row r="964" spans="17:17" ht="15.75" customHeight="1">
      <c r="Q964" s="19"/>
    </row>
    <row r="965" spans="17:17" ht="15.75" customHeight="1">
      <c r="Q965" s="19"/>
    </row>
    <row r="966" spans="17:17" ht="15.75" customHeight="1">
      <c r="Q966" s="19"/>
    </row>
    <row r="967" spans="17:17" ht="15.75" customHeight="1">
      <c r="Q967" s="19"/>
    </row>
    <row r="968" spans="17:17" ht="15.75" customHeight="1">
      <c r="Q968" s="19"/>
    </row>
    <row r="969" spans="17:17" ht="15.75" customHeight="1">
      <c r="Q969" s="19"/>
    </row>
    <row r="970" spans="17:17" ht="15.75" customHeight="1">
      <c r="Q970" s="19"/>
    </row>
    <row r="971" spans="17:17" ht="15.75" customHeight="1">
      <c r="Q971" s="19"/>
    </row>
    <row r="972" spans="17:17" ht="15.75" customHeight="1">
      <c r="Q972" s="19"/>
    </row>
    <row r="973" spans="17:17" ht="15.75" customHeight="1">
      <c r="Q973" s="19"/>
    </row>
    <row r="974" spans="17:17" ht="15.75" customHeight="1">
      <c r="Q974" s="19"/>
    </row>
    <row r="975" spans="17:17" ht="15.75" customHeight="1">
      <c r="Q975" s="19"/>
    </row>
    <row r="976" spans="17:17" ht="15.75" customHeight="1">
      <c r="Q976" s="19"/>
    </row>
    <row r="977" spans="17:17" ht="15.75" customHeight="1">
      <c r="Q977" s="19"/>
    </row>
    <row r="978" spans="17:17" ht="15.75" customHeight="1">
      <c r="Q978" s="19"/>
    </row>
    <row r="979" spans="17:17" ht="15.75" customHeight="1">
      <c r="Q979" s="19"/>
    </row>
    <row r="980" spans="17:17" ht="15.75" customHeight="1">
      <c r="Q980" s="19"/>
    </row>
    <row r="981" spans="17:17" ht="15.75" customHeight="1">
      <c r="Q981" s="19"/>
    </row>
    <row r="982" spans="17:17" ht="15.75" customHeight="1">
      <c r="Q982" s="19"/>
    </row>
    <row r="983" spans="17:17" ht="15.75" customHeight="1">
      <c r="Q983" s="19"/>
    </row>
    <row r="984" spans="17:17" ht="15.75" customHeight="1">
      <c r="Q984" s="19"/>
    </row>
    <row r="985" spans="17:17" ht="15.75" customHeight="1">
      <c r="Q985" s="19"/>
    </row>
    <row r="986" spans="17:17" ht="15.75" customHeight="1">
      <c r="Q986" s="19"/>
    </row>
    <row r="987" spans="17:17" ht="15.75" customHeight="1">
      <c r="Q987" s="19"/>
    </row>
    <row r="988" spans="17:17" ht="15.75" customHeight="1">
      <c r="Q988" s="19"/>
    </row>
    <row r="989" spans="17:17" ht="15.75" customHeight="1">
      <c r="Q989" s="19"/>
    </row>
    <row r="990" spans="17:17" ht="15.75" customHeight="1">
      <c r="Q990" s="19"/>
    </row>
    <row r="991" spans="17:17" ht="15.75" customHeight="1">
      <c r="Q991" s="19"/>
    </row>
    <row r="992" spans="17:17" ht="15.75" customHeight="1">
      <c r="Q992" s="19"/>
    </row>
    <row r="993" spans="17:17" ht="15.75" customHeight="1">
      <c r="Q993" s="19"/>
    </row>
    <row r="994" spans="17:17" ht="15.75" customHeight="1">
      <c r="Q994" s="19"/>
    </row>
    <row r="995" spans="17:17" ht="15.75" customHeight="1">
      <c r="Q995" s="19"/>
    </row>
    <row r="996" spans="17:17" ht="15.75" customHeight="1">
      <c r="Q996" s="19"/>
    </row>
    <row r="997" spans="17:17" ht="15.75" customHeight="1">
      <c r="Q997" s="19"/>
    </row>
    <row r="998" spans="17:17" ht="15.75" customHeight="1">
      <c r="Q998" s="19"/>
    </row>
    <row r="999" spans="17:17" ht="15.75" customHeight="1">
      <c r="Q999" s="19"/>
    </row>
    <row r="1000" spans="17:17" ht="15.75" customHeight="1">
      <c r="Q1000" s="19"/>
    </row>
  </sheetData>
  <sheetProtection algorithmName="SHA-512" hashValue="udSTfPEhYwpeedwK3tADitSiFuDkBBWw9EvLkqGRMGf8Ekz6gdkQVtwytLQp7E3CslJfWaBWzafWR/SGSbGuAw==" saltValue="6lr71vlbrZyyEVQSXLoDfw==" spinCount="100000" sheet="1" objects="1" scenarios="1"/>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49c55f375eef1b841d25d619f3cfc0fb">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030eaec9e28b5ce22028b9a22e7d8ac7"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82663F-72B6-4DD2-80E5-77092CE3CEBE}"/>
</file>

<file path=customXml/itemProps2.xml><?xml version="1.0" encoding="utf-8"?>
<ds:datastoreItem xmlns:ds="http://schemas.openxmlformats.org/officeDocument/2006/customXml" ds:itemID="{D3199495-DD25-464B-A1DD-D6BDA96047DF}"/>
</file>

<file path=customXml/itemProps3.xml><?xml version="1.0" encoding="utf-8"?>
<ds:datastoreItem xmlns:ds="http://schemas.openxmlformats.org/officeDocument/2006/customXml" ds:itemID="{109DCC3E-E2E2-4C96-AB10-D465454255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Guidance</vt:lpstr>
      <vt:lpstr>Reading</vt:lpstr>
      <vt:lpstr>maths</vt:lpstr>
      <vt:lpstr>SPAG</vt:lpstr>
      <vt:lpstr> scaled score reading</vt:lpstr>
      <vt:lpstr>Scaled score maths</vt:lpstr>
      <vt:lpstr>Scaled score SPAG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Edwards</dc:creator>
  <cp:lastModifiedBy>9313651 Laura Edwards</cp:lastModifiedBy>
  <dcterms:created xsi:type="dcterms:W3CDTF">2020-12-14T09:49:16Z</dcterms:created>
  <dcterms:modified xsi:type="dcterms:W3CDTF">2023-11-15T15:12:00Z</dcterms:modified>
</cp:coreProperties>
</file>